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2024\Monitoraggio acque\"/>
    </mc:Choice>
  </mc:AlternateContent>
  <xr:revisionPtr revIDLastSave="0" documentId="14_{A6D3CE29-2ED3-40CA-9217-AE0B2611561C}" xr6:coauthVersionLast="47" xr6:coauthVersionMax="47" xr10:uidLastSave="{00000000-0000-0000-0000-000000000000}"/>
  <bookViews>
    <workbookView xWindow="-120" yWindow="-120" windowWidth="29040" windowHeight="15720" firstSheet="3" activeTab="12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4" l="1"/>
  <c r="B15" i="14"/>
  <c r="B14" i="14"/>
  <c r="B13" i="14"/>
  <c r="B12" i="14"/>
  <c r="B11" i="14"/>
  <c r="B10" i="14"/>
  <c r="B9" i="14"/>
  <c r="B8" i="14"/>
  <c r="B7" i="14"/>
  <c r="B6" i="14"/>
  <c r="B5" i="14"/>
  <c r="E28" i="14"/>
  <c r="E29" i="14"/>
  <c r="G10" i="14"/>
  <c r="G9" i="14"/>
  <c r="G8" i="14"/>
  <c r="G7" i="14"/>
  <c r="G6" i="14"/>
  <c r="G5" i="14"/>
  <c r="F28" i="14" l="1"/>
  <c r="G11" i="14"/>
  <c r="E36" i="14"/>
  <c r="E35" i="14"/>
  <c r="E32" i="14"/>
  <c r="E31" i="14"/>
  <c r="E26" i="14"/>
  <c r="E25" i="14"/>
  <c r="F25" i="14" s="1"/>
  <c r="G16" i="14"/>
  <c r="G15" i="14"/>
  <c r="G14" i="14"/>
  <c r="G13" i="14"/>
  <c r="G12" i="14"/>
  <c r="F35" i="14" l="1"/>
  <c r="F31" i="14"/>
</calcChain>
</file>

<file path=xl/sharedStrings.xml><?xml version="1.0" encoding="utf-8"?>
<sst xmlns="http://schemas.openxmlformats.org/spreadsheetml/2006/main" count="1087" uniqueCount="53">
  <si>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</si>
  <si>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</si>
  <si>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</si>
  <si>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</si>
  <si>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</si>
  <si>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</si>
  <si>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</si>
  <si>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</si>
  <si>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</si>
  <si>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</si>
  <si>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</si>
  <si>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</si>
  <si>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</si>
  <si>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</si>
  <si>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</si>
  <si>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</si>
  <si>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</si>
  <si>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</si>
  <si>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</si>
  <si>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</si>
  <si>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</si>
  <si>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</si>
  <si>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</si>
  <si>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</si>
  <si>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</si>
  <si>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</si>
  <si>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</si>
  <si>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</si>
  <si>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</si>
  <si>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</si>
  <si>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</si>
  <si>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</si>
  <si>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</si>
  <si>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</si>
  <si>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</si>
  <si>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</si>
  <si>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</si>
  <si>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</si>
  <si>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</si>
  <si>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°C</t>
  </si>
  <si>
    <t>temperatura più bassa</t>
  </si>
  <si>
    <t>temperatura più alta</t>
  </si>
  <si>
    <t>Altitudine TORRE= 95m.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</si>
  <si>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TORRE q=0,95), da cui p=0,988311atm (751,12mm di Hg)</t>
    </r>
  </si>
  <si>
    <t>760mm</t>
  </si>
  <si>
    <t>750mm</t>
  </si>
  <si>
    <t>751,12mm</t>
  </si>
  <si>
    <t>Dalla Tabella allegata  si ottengono i valori di saturazione di O2 con interpolazione lineare dei dati in funzione della temperatura e della pressione</t>
  </si>
  <si>
    <t>ANALYSIS BY THIRD PARTY?</t>
  </si>
  <si>
    <t>temperatura rilevata (imput)</t>
  </si>
  <si>
    <t>valore saturazione (output)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</si>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</sst>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" fontId="0" fillId="0" borderId="0" xfId="0" applyNumberFormat="1"/>
    <xf numFmtId="0" fontId="0" fillId="6" borderId="0" xfId="0" applyFill="1"/>
    <xf numFmtId="0" fontId="0" fillId="7" borderId="0" xfId="0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28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48</v>
      </c>
      <c r="G1" s="30" t="s">
        <v>5</v>
      </c>
    </row>
    <row r="2" spans="1:7" ht="15" customHeight="1" x14ac:dyDescent="0.25">
      <c r="A2" s="53">
        <v>44943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2">
        <v>7.5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1">
        <v>6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1">
        <v>1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1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0.04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1">
        <v>0.04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1">
        <v>0.01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38">
        <v>7.7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38">
        <v>14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38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38">
        <v>16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0.27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38">
        <v>5.2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0.06</v>
      </c>
    </row>
  </sheetData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2" customHeight="1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44978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2">
        <v>7.7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1">
        <v>8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1">
        <v>2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1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0.13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1">
        <v>2.8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1">
        <v>0.01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38">
        <v>7.6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38">
        <v>18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38">
        <v>7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38">
        <v>16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0.1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0.21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38">
        <v>5.8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2" customHeight="1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45007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7.7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12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3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0.19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2.8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0.05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7.7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14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14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0.28000000000000003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5.5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mergeCells count="1">
    <mergeCell ref="A2:A1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45036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7.6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9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4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0.16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2.7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0.06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7.75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19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17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5.5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45068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7.7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5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1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0.16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3.2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0.02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7.5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17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15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0.26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5.6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45098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7.55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8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4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0.17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3.6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0.06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7.6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16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20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0.24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5.6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45132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7.7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12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4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3">
        <v>0.2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3">
        <v>0.22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3.5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0.04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7.7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23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8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22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47">
        <v>0.26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5.5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45166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7.7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15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4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0.19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3.6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0.08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7.59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26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8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24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0.26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5.8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45188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7.6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11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3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0.15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3.6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0.04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7.6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15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4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15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0.23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5.7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  <row r="18" spans="1:7" x14ac:dyDescent="0.25">
      <c r="G18" s="48"/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45216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7.65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5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1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0.16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3.8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0.04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7.6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18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4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16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0.23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5.9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0.06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45251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7.6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4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2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0.16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3.8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0.05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7.6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18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19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0.28000000000000003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6.6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0.09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43" t="s">
        <v>0</v>
      </c>
      <c r="B1" s="44" t="s">
        <v>1</v>
      </c>
      <c r="C1" s="44" t="s">
        <v>2</v>
      </c>
      <c r="D1" s="44" t="s">
        <v>3</v>
      </c>
      <c r="E1" s="29" t="s">
        <v>4</v>
      </c>
      <c r="F1" s="29" t="s">
        <v>48</v>
      </c>
      <c r="G1" s="45" t="s">
        <v>5</v>
      </c>
    </row>
    <row r="2" spans="1:7" ht="15" customHeight="1" x14ac:dyDescent="0.25">
      <c r="A2" s="53">
        <v>45289</v>
      </c>
      <c r="B2" s="4" t="s">
        <v>6</v>
      </c>
      <c r="C2" s="5" t="s">
        <v>7</v>
      </c>
      <c r="D2" s="5" t="s">
        <v>8</v>
      </c>
      <c r="E2" s="6" t="s">
        <v>9</v>
      </c>
      <c r="F2" s="6" t="s">
        <v>9</v>
      </c>
      <c r="G2" s="34">
        <v>7.6</v>
      </c>
    </row>
    <row r="3" spans="1:7" ht="15" customHeight="1" x14ac:dyDescent="0.25">
      <c r="A3" s="54"/>
      <c r="B3" s="2" t="s">
        <v>10</v>
      </c>
      <c r="C3" s="1" t="s">
        <v>7</v>
      </c>
      <c r="D3" s="1" t="s">
        <v>8</v>
      </c>
      <c r="E3" s="3" t="s">
        <v>9</v>
      </c>
      <c r="F3" s="3" t="s">
        <v>9</v>
      </c>
      <c r="G3" s="33">
        <v>4</v>
      </c>
    </row>
    <row r="4" spans="1:7" ht="15" customHeight="1" x14ac:dyDescent="0.25">
      <c r="A4" s="54"/>
      <c r="B4" s="2" t="s">
        <v>11</v>
      </c>
      <c r="C4" s="1" t="s">
        <v>7</v>
      </c>
      <c r="D4" s="1" t="s">
        <v>8</v>
      </c>
      <c r="E4" s="3" t="s">
        <v>9</v>
      </c>
      <c r="F4" s="3" t="s">
        <v>9</v>
      </c>
      <c r="G4" s="33">
        <v>1</v>
      </c>
    </row>
    <row r="5" spans="1:7" ht="15" customHeight="1" x14ac:dyDescent="0.25">
      <c r="A5" s="54"/>
      <c r="B5" s="2" t="s">
        <v>12</v>
      </c>
      <c r="C5" s="1" t="s">
        <v>7</v>
      </c>
      <c r="D5" s="1" t="s">
        <v>8</v>
      </c>
      <c r="E5" s="3" t="s">
        <v>9</v>
      </c>
      <c r="F5" s="3" t="s">
        <v>9</v>
      </c>
      <c r="G5" s="33">
        <v>10</v>
      </c>
    </row>
    <row r="6" spans="1:7" ht="15" customHeight="1" x14ac:dyDescent="0.25">
      <c r="A6" s="54"/>
      <c r="B6" s="2" t="s">
        <v>13</v>
      </c>
      <c r="C6" s="1" t="s">
        <v>7</v>
      </c>
      <c r="D6" s="1" t="s">
        <v>8</v>
      </c>
      <c r="E6" s="3" t="s">
        <v>9</v>
      </c>
      <c r="F6" s="3" t="s">
        <v>9</v>
      </c>
      <c r="G6" s="31">
        <v>0.1</v>
      </c>
    </row>
    <row r="7" spans="1:7" ht="15" customHeight="1" x14ac:dyDescent="0.25">
      <c r="A7" s="54"/>
      <c r="B7" s="2" t="s">
        <v>14</v>
      </c>
      <c r="C7" s="1" t="s">
        <v>7</v>
      </c>
      <c r="D7" s="1" t="s">
        <v>8</v>
      </c>
      <c r="E7" s="3" t="s">
        <v>9</v>
      </c>
      <c r="F7" s="3" t="s">
        <v>9</v>
      </c>
      <c r="G7" s="31">
        <v>0.19</v>
      </c>
    </row>
    <row r="8" spans="1:7" ht="15" customHeight="1" x14ac:dyDescent="0.25">
      <c r="A8" s="54"/>
      <c r="B8" s="2" t="s">
        <v>15</v>
      </c>
      <c r="C8" s="1" t="s">
        <v>7</v>
      </c>
      <c r="D8" s="1" t="s">
        <v>8</v>
      </c>
      <c r="E8" s="3" t="s">
        <v>9</v>
      </c>
      <c r="F8" s="3" t="s">
        <v>9</v>
      </c>
      <c r="G8" s="33">
        <v>4</v>
      </c>
    </row>
    <row r="9" spans="1:7" ht="15" customHeight="1" x14ac:dyDescent="0.25">
      <c r="A9" s="54"/>
      <c r="B9" s="2" t="s">
        <v>16</v>
      </c>
      <c r="C9" s="1" t="s">
        <v>7</v>
      </c>
      <c r="D9" s="1" t="s">
        <v>8</v>
      </c>
      <c r="E9" s="3" t="s">
        <v>9</v>
      </c>
      <c r="F9" s="3" t="s">
        <v>9</v>
      </c>
      <c r="G9" s="33">
        <v>0.03</v>
      </c>
    </row>
    <row r="10" spans="1:7" ht="15" customHeight="1" x14ac:dyDescent="0.25">
      <c r="A10" s="54"/>
      <c r="B10" s="35" t="s">
        <v>6</v>
      </c>
      <c r="C10" s="36" t="s">
        <v>17</v>
      </c>
      <c r="D10" s="36" t="s">
        <v>8</v>
      </c>
      <c r="E10" s="37" t="s">
        <v>9</v>
      </c>
      <c r="F10" s="37" t="s">
        <v>9</v>
      </c>
      <c r="G10" s="46">
        <v>7.6</v>
      </c>
    </row>
    <row r="11" spans="1:7" ht="15" customHeight="1" x14ac:dyDescent="0.25">
      <c r="A11" s="54"/>
      <c r="B11" s="35" t="s">
        <v>10</v>
      </c>
      <c r="C11" s="36" t="s">
        <v>17</v>
      </c>
      <c r="D11" s="36" t="s">
        <v>8</v>
      </c>
      <c r="E11" s="37" t="s">
        <v>9</v>
      </c>
      <c r="F11" s="37" t="s">
        <v>9</v>
      </c>
      <c r="G11" s="46">
        <v>19</v>
      </c>
    </row>
    <row r="12" spans="1:7" ht="15" customHeight="1" x14ac:dyDescent="0.25">
      <c r="A12" s="54"/>
      <c r="B12" s="35" t="s">
        <v>11</v>
      </c>
      <c r="C12" s="36" t="s">
        <v>17</v>
      </c>
      <c r="D12" s="36" t="s">
        <v>8</v>
      </c>
      <c r="E12" s="37" t="s">
        <v>9</v>
      </c>
      <c r="F12" s="37" t="s">
        <v>9</v>
      </c>
      <c r="G12" s="46">
        <v>6</v>
      </c>
    </row>
    <row r="13" spans="1:7" ht="15" customHeight="1" x14ac:dyDescent="0.25">
      <c r="A13" s="54"/>
      <c r="B13" s="35" t="s">
        <v>12</v>
      </c>
      <c r="C13" s="36" t="s">
        <v>17</v>
      </c>
      <c r="D13" s="36" t="s">
        <v>8</v>
      </c>
      <c r="E13" s="37" t="s">
        <v>9</v>
      </c>
      <c r="F13" s="37" t="s">
        <v>9</v>
      </c>
      <c r="G13" s="46">
        <v>18</v>
      </c>
    </row>
    <row r="14" spans="1:7" ht="15" customHeight="1" x14ac:dyDescent="0.25">
      <c r="A14" s="54"/>
      <c r="B14" s="35" t="s">
        <v>13</v>
      </c>
      <c r="C14" s="36" t="s">
        <v>17</v>
      </c>
      <c r="D14" s="36" t="s">
        <v>8</v>
      </c>
      <c r="E14" s="37" t="s">
        <v>9</v>
      </c>
      <c r="F14" s="37" t="s">
        <v>9</v>
      </c>
      <c r="G14" s="38">
        <v>0.2</v>
      </c>
    </row>
    <row r="15" spans="1:7" ht="15" customHeight="1" x14ac:dyDescent="0.25">
      <c r="A15" s="54"/>
      <c r="B15" s="35" t="s">
        <v>14</v>
      </c>
      <c r="C15" s="36" t="s">
        <v>17</v>
      </c>
      <c r="D15" s="36" t="s">
        <v>8</v>
      </c>
      <c r="E15" s="37" t="s">
        <v>9</v>
      </c>
      <c r="F15" s="37" t="s">
        <v>9</v>
      </c>
      <c r="G15" s="38">
        <v>0.25</v>
      </c>
    </row>
    <row r="16" spans="1:7" ht="15" customHeight="1" x14ac:dyDescent="0.25">
      <c r="A16" s="54"/>
      <c r="B16" s="35" t="s">
        <v>15</v>
      </c>
      <c r="C16" s="36" t="s">
        <v>17</v>
      </c>
      <c r="D16" s="36" t="s">
        <v>8</v>
      </c>
      <c r="E16" s="37" t="s">
        <v>9</v>
      </c>
      <c r="F16" s="37" t="s">
        <v>9</v>
      </c>
      <c r="G16" s="46">
        <v>6.3</v>
      </c>
    </row>
    <row r="17" spans="1:7" ht="15" customHeight="1" thickBot="1" x14ac:dyDescent="0.3">
      <c r="A17" s="55"/>
      <c r="B17" s="39" t="s">
        <v>16</v>
      </c>
      <c r="C17" s="40" t="s">
        <v>17</v>
      </c>
      <c r="D17" s="40" t="s">
        <v>8</v>
      </c>
      <c r="E17" s="41" t="s">
        <v>9</v>
      </c>
      <c r="F17" s="41" t="s">
        <v>9</v>
      </c>
      <c r="G17" s="42">
        <v>0.08</v>
      </c>
    </row>
  </sheetData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7"/>
  <sheetViews>
    <sheetView tabSelected="1" workbookViewId="0">
      <selection activeCell="N25" sqref="N25"/>
    </sheetView>
  </sheetViews>
  <sheetFormatPr defaultRowHeight="15" x14ac:dyDescent="0.25"/>
  <cols>
    <col min="1" max="1" width="14.710937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5" customWidth="1"/>
    <col min="7" max="7" width="26" customWidth="1"/>
  </cols>
  <sheetData>
    <row r="1" spans="1:7" ht="24.95" customHeight="1" x14ac:dyDescent="0.25">
      <c r="A1" s="60" t="s">
        <v>51</v>
      </c>
      <c r="B1" s="61"/>
      <c r="C1" s="61"/>
      <c r="D1" s="61"/>
      <c r="E1" s="61"/>
      <c r="F1" s="61"/>
      <c r="G1" s="62"/>
    </row>
    <row r="2" spans="1:7" ht="24" customHeight="1" thickBot="1" x14ac:dyDescent="0.3">
      <c r="A2" s="63" t="s">
        <v>52</v>
      </c>
      <c r="B2" s="64"/>
      <c r="C2" s="64"/>
      <c r="D2" s="64"/>
      <c r="E2" s="64"/>
      <c r="F2" s="64"/>
      <c r="G2" s="65"/>
    </row>
    <row r="3" spans="1:7" ht="24" customHeight="1" thickBot="1" x14ac:dyDescent="0.35">
      <c r="A3" s="56" t="s">
        <v>18</v>
      </c>
      <c r="B3" s="57"/>
      <c r="C3" s="57"/>
      <c r="D3" s="57"/>
      <c r="E3" s="57"/>
      <c r="F3" s="57"/>
      <c r="G3" s="58"/>
    </row>
    <row r="4" spans="1:7" ht="78.75" customHeight="1" thickBot="1" x14ac:dyDescent="0.45">
      <c r="A4" s="12" t="s">
        <v>19</v>
      </c>
      <c r="B4" s="14" t="s">
        <v>20</v>
      </c>
      <c r="C4" s="14" t="s">
        <v>21</v>
      </c>
      <c r="D4" s="13" t="s">
        <v>22</v>
      </c>
      <c r="E4" s="14" t="s">
        <v>23</v>
      </c>
      <c r="F4" s="14" t="s">
        <v>24</v>
      </c>
      <c r="G4" s="15" t="s">
        <v>25</v>
      </c>
    </row>
    <row r="5" spans="1:7" ht="15" customHeight="1" x14ac:dyDescent="0.25">
      <c r="A5" s="16" t="s">
        <v>26</v>
      </c>
      <c r="B5" s="17">
        <f>GENNAIO!A2</f>
        <v>44943</v>
      </c>
      <c r="C5" s="19">
        <v>10.1</v>
      </c>
      <c r="D5" s="18">
        <v>10.7</v>
      </c>
      <c r="E5" s="6">
        <v>751.12</v>
      </c>
      <c r="F5" s="26">
        <v>11.09</v>
      </c>
      <c r="G5" s="11">
        <f t="shared" ref="G5:G10" si="0">C5/F5*100</f>
        <v>91.073038773669964</v>
      </c>
    </row>
    <row r="6" spans="1:7" ht="15" customHeight="1" x14ac:dyDescent="0.25">
      <c r="A6" s="20" t="s">
        <v>27</v>
      </c>
      <c r="B6" s="17">
        <f>FEBBRAIO!A2</f>
        <v>44978</v>
      </c>
      <c r="C6" s="19">
        <v>9.8000000000000007</v>
      </c>
      <c r="D6" s="18">
        <v>10.7</v>
      </c>
      <c r="E6" s="6">
        <v>751.12</v>
      </c>
      <c r="F6" s="26">
        <v>11.09</v>
      </c>
      <c r="G6" s="11">
        <f t="shared" si="0"/>
        <v>88.36789900811543</v>
      </c>
    </row>
    <row r="7" spans="1:7" ht="15" customHeight="1" x14ac:dyDescent="0.25">
      <c r="A7" s="20" t="s">
        <v>28</v>
      </c>
      <c r="B7" s="17">
        <f>MARZO!A2</f>
        <v>45007</v>
      </c>
      <c r="C7" s="19">
        <v>10</v>
      </c>
      <c r="D7" s="18">
        <v>11</v>
      </c>
      <c r="E7" s="6">
        <v>751.12</v>
      </c>
      <c r="F7" s="26">
        <v>11.01</v>
      </c>
      <c r="G7" s="11">
        <f t="shared" si="0"/>
        <v>90.826521344232518</v>
      </c>
    </row>
    <row r="8" spans="1:7" ht="15" customHeight="1" x14ac:dyDescent="0.25">
      <c r="A8" s="20" t="s">
        <v>29</v>
      </c>
      <c r="B8" s="17">
        <f>APRILE!A2</f>
        <v>45036</v>
      </c>
      <c r="C8" s="19">
        <v>10.199999999999999</v>
      </c>
      <c r="D8" s="18">
        <v>11.6</v>
      </c>
      <c r="E8" s="6">
        <v>751.12</v>
      </c>
      <c r="F8" s="26">
        <v>10.87</v>
      </c>
      <c r="G8" s="11">
        <f t="shared" si="0"/>
        <v>93.836246550137986</v>
      </c>
    </row>
    <row r="9" spans="1:7" ht="15" customHeight="1" x14ac:dyDescent="0.25">
      <c r="A9" s="21" t="s">
        <v>30</v>
      </c>
      <c r="B9" s="17">
        <f>MAGGIO!A2</f>
        <v>45068</v>
      </c>
      <c r="C9" s="19">
        <v>9.9</v>
      </c>
      <c r="D9" s="18">
        <v>11.9</v>
      </c>
      <c r="E9" s="6">
        <v>751.12</v>
      </c>
      <c r="F9" s="26">
        <v>10.79</v>
      </c>
      <c r="G9" s="11">
        <f t="shared" si="0"/>
        <v>91.751621872103811</v>
      </c>
    </row>
    <row r="10" spans="1:7" ht="15" customHeight="1" x14ac:dyDescent="0.25">
      <c r="A10" s="20" t="s">
        <v>31</v>
      </c>
      <c r="B10" s="17">
        <f>GIUGNO!A2</f>
        <v>45098</v>
      </c>
      <c r="C10" s="22">
        <v>9.8000000000000007</v>
      </c>
      <c r="D10" s="18">
        <v>12.2</v>
      </c>
      <c r="E10" s="6">
        <v>751.12</v>
      </c>
      <c r="F10" s="27">
        <v>10.73</v>
      </c>
      <c r="G10" s="11">
        <f t="shared" si="0"/>
        <v>91.332712022367204</v>
      </c>
    </row>
    <row r="11" spans="1:7" ht="15" customHeight="1" x14ac:dyDescent="0.25">
      <c r="A11" s="20" t="s">
        <v>32</v>
      </c>
      <c r="B11" s="17">
        <f>LUGLIO!A2</f>
        <v>45132</v>
      </c>
      <c r="C11" s="22">
        <v>9.8000000000000007</v>
      </c>
      <c r="D11" s="18">
        <v>12</v>
      </c>
      <c r="E11" s="6">
        <v>751.12</v>
      </c>
      <c r="F11" s="27">
        <v>10.77</v>
      </c>
      <c r="G11" s="11">
        <f>C11/F11*100</f>
        <v>90.993500464252563</v>
      </c>
    </row>
    <row r="12" spans="1:7" ht="15" customHeight="1" x14ac:dyDescent="0.25">
      <c r="A12" s="20" t="s">
        <v>33</v>
      </c>
      <c r="B12" s="17">
        <f>AGOSTO!A2</f>
        <v>45166</v>
      </c>
      <c r="C12" s="22">
        <v>9.4</v>
      </c>
      <c r="D12" s="18">
        <v>12.9</v>
      </c>
      <c r="E12" s="6">
        <v>751.12</v>
      </c>
      <c r="F12" s="27">
        <v>10.55</v>
      </c>
      <c r="G12" s="11">
        <f t="shared" ref="G12:G16" si="1">C12/F12*100</f>
        <v>89.099526066350705</v>
      </c>
    </row>
    <row r="13" spans="1:7" ht="15" customHeight="1" x14ac:dyDescent="0.25">
      <c r="A13" s="20" t="s">
        <v>34</v>
      </c>
      <c r="B13" s="17">
        <f>SETTEMBRE!A2</f>
        <v>45188</v>
      </c>
      <c r="C13" s="22">
        <v>9.6999999999999993</v>
      </c>
      <c r="D13" s="18">
        <v>12</v>
      </c>
      <c r="E13" s="6">
        <v>751.12</v>
      </c>
      <c r="F13" s="27">
        <v>10.55</v>
      </c>
      <c r="G13" s="11">
        <f t="shared" si="1"/>
        <v>91.943127962085285</v>
      </c>
    </row>
    <row r="14" spans="1:7" ht="15" customHeight="1" x14ac:dyDescent="0.25">
      <c r="A14" s="20" t="s">
        <v>35</v>
      </c>
      <c r="B14" s="17">
        <f>OTTOBRE!A2</f>
        <v>45216</v>
      </c>
      <c r="C14" s="19">
        <v>10.199999999999999</v>
      </c>
      <c r="D14" s="18">
        <v>11.5</v>
      </c>
      <c r="E14" s="6">
        <v>751.12</v>
      </c>
      <c r="F14" s="26">
        <v>11.2532</v>
      </c>
      <c r="G14" s="11">
        <f t="shared" si="1"/>
        <v>90.640884370667891</v>
      </c>
    </row>
    <row r="15" spans="1:7" ht="15" customHeight="1" x14ac:dyDescent="0.25">
      <c r="A15" s="20" t="s">
        <v>36</v>
      </c>
      <c r="B15" s="17">
        <f>NOVEMBRE!A2</f>
        <v>45251</v>
      </c>
      <c r="C15" s="19">
        <v>9.6999999999999993</v>
      </c>
      <c r="D15" s="18">
        <v>10.7</v>
      </c>
      <c r="E15" s="6">
        <v>751.12</v>
      </c>
      <c r="F15" s="26">
        <v>11.09</v>
      </c>
      <c r="G15" s="11">
        <f t="shared" si="1"/>
        <v>87.466185752930556</v>
      </c>
    </row>
    <row r="16" spans="1:7" ht="15" customHeight="1" x14ac:dyDescent="0.25">
      <c r="A16" s="20" t="s">
        <v>37</v>
      </c>
      <c r="B16" s="17">
        <f>DICEMBRE!A2</f>
        <v>45289</v>
      </c>
      <c r="C16" s="19">
        <v>10.1</v>
      </c>
      <c r="D16" s="18">
        <v>10.199999999999999</v>
      </c>
      <c r="E16" s="6">
        <v>751.12</v>
      </c>
      <c r="F16" s="26">
        <v>11.23</v>
      </c>
      <c r="G16" s="11">
        <f t="shared" si="1"/>
        <v>89.937666963490642</v>
      </c>
    </row>
    <row r="17" spans="1:7" ht="15" customHeight="1" thickBot="1" x14ac:dyDescent="0.3">
      <c r="A17" s="23"/>
      <c r="B17" s="7"/>
      <c r="C17" s="8"/>
      <c r="D17" s="8"/>
      <c r="E17" s="9"/>
      <c r="F17" s="9"/>
      <c r="G17" s="10"/>
    </row>
    <row r="19" spans="1:7" ht="30.75" customHeight="1" x14ac:dyDescent="0.25">
      <c r="A19" s="59" t="s">
        <v>38</v>
      </c>
      <c r="B19" s="59"/>
      <c r="C19" s="59"/>
      <c r="D19" s="59"/>
      <c r="E19" s="59"/>
      <c r="F19" s="59"/>
      <c r="G19" s="59"/>
    </row>
    <row r="20" spans="1:7" x14ac:dyDescent="0.25">
      <c r="A20" t="s">
        <v>42</v>
      </c>
    </row>
    <row r="21" spans="1:7" ht="17.25" x14ac:dyDescent="0.25">
      <c r="A21" t="s">
        <v>43</v>
      </c>
    </row>
    <row r="23" spans="1:7" x14ac:dyDescent="0.25">
      <c r="A23" t="s">
        <v>47</v>
      </c>
    </row>
    <row r="24" spans="1:7" x14ac:dyDescent="0.25">
      <c r="B24" s="24" t="s">
        <v>39</v>
      </c>
      <c r="C24" s="24" t="s">
        <v>44</v>
      </c>
      <c r="D24" s="24" t="s">
        <v>45</v>
      </c>
      <c r="E24" s="24" t="s">
        <v>46</v>
      </c>
      <c r="F24" s="51" t="s">
        <v>50</v>
      </c>
    </row>
    <row r="25" spans="1:7" ht="30" x14ac:dyDescent="0.25">
      <c r="A25" s="25" t="s">
        <v>40</v>
      </c>
      <c r="B25">
        <v>9</v>
      </c>
      <c r="C25">
        <v>11.62</v>
      </c>
      <c r="D25">
        <v>11.46</v>
      </c>
      <c r="E25">
        <f>D25+((C25-D25)/10*5.28)</f>
        <v>11.54448</v>
      </c>
      <c r="F25" s="49">
        <f>E25-(E25-E26)/10*((B27-B25)*10)</f>
        <v>11.41184</v>
      </c>
    </row>
    <row r="26" spans="1:7" ht="30" x14ac:dyDescent="0.25">
      <c r="A26" s="25" t="s">
        <v>41</v>
      </c>
      <c r="B26">
        <v>10</v>
      </c>
      <c r="C26">
        <v>11.35</v>
      </c>
      <c r="D26">
        <v>11.2</v>
      </c>
      <c r="E26">
        <f>D26+((C26-D26)/10*5.28)</f>
        <v>11.279199999999999</v>
      </c>
    </row>
    <row r="27" spans="1:7" ht="45" x14ac:dyDescent="0.25">
      <c r="A27" s="52" t="s">
        <v>49</v>
      </c>
      <c r="B27" s="50">
        <v>9.5</v>
      </c>
    </row>
    <row r="28" spans="1:7" ht="30" x14ac:dyDescent="0.25">
      <c r="A28" s="25" t="s">
        <v>40</v>
      </c>
      <c r="B28">
        <v>10</v>
      </c>
      <c r="C28">
        <v>11.35</v>
      </c>
      <c r="D28">
        <v>11.2</v>
      </c>
      <c r="E28">
        <f>D28+((C28-D28)/10*5.28)</f>
        <v>11.279199999999999</v>
      </c>
      <c r="F28" s="49">
        <f>E28-(E28-E29)/10*((B30-B28)*10)</f>
        <v>11.2272</v>
      </c>
    </row>
    <row r="29" spans="1:7" ht="30" x14ac:dyDescent="0.25">
      <c r="A29" s="25" t="s">
        <v>41</v>
      </c>
      <c r="B29">
        <v>11</v>
      </c>
      <c r="C29">
        <v>11.09</v>
      </c>
      <c r="D29">
        <v>10.94</v>
      </c>
      <c r="E29">
        <f>D29+((C29-D29)/10*5.28)</f>
        <v>11.0192</v>
      </c>
    </row>
    <row r="30" spans="1:7" ht="45" x14ac:dyDescent="0.25">
      <c r="A30" s="52" t="s">
        <v>49</v>
      </c>
      <c r="B30" s="50">
        <v>10.199999999999999</v>
      </c>
    </row>
    <row r="31" spans="1:7" ht="30" x14ac:dyDescent="0.25">
      <c r="A31" s="25" t="s">
        <v>40</v>
      </c>
      <c r="B31">
        <v>11</v>
      </c>
      <c r="C31">
        <v>11.09</v>
      </c>
      <c r="D31">
        <v>10.94</v>
      </c>
      <c r="E31">
        <f>D31+((C31-D31)/10*5.28)</f>
        <v>11.0192</v>
      </c>
      <c r="F31" s="49">
        <f>E31-(E31-E32)/10*((B33-B31)*10)</f>
        <v>10.798448</v>
      </c>
    </row>
    <row r="32" spans="1:7" ht="30" x14ac:dyDescent="0.25">
      <c r="A32" s="25" t="s">
        <v>41</v>
      </c>
      <c r="B32">
        <v>12</v>
      </c>
      <c r="C32">
        <v>10.84</v>
      </c>
      <c r="D32">
        <v>10.7</v>
      </c>
      <c r="E32">
        <f>D32+((C32-D32)/10*5.28)</f>
        <v>10.77392</v>
      </c>
    </row>
    <row r="33" spans="1:6" ht="45" x14ac:dyDescent="0.25">
      <c r="A33" s="52" t="s">
        <v>49</v>
      </c>
      <c r="B33" s="50">
        <v>11.9</v>
      </c>
    </row>
    <row r="35" spans="1:6" ht="30" x14ac:dyDescent="0.25">
      <c r="A35" s="25" t="s">
        <v>40</v>
      </c>
      <c r="B35">
        <v>12</v>
      </c>
      <c r="C35">
        <v>10.84</v>
      </c>
      <c r="D35">
        <v>10.7</v>
      </c>
      <c r="E35">
        <f>D35+((C35-D35)/10*5.28)</f>
        <v>10.77392</v>
      </c>
      <c r="F35" s="49">
        <f>E35-(E35-E36)/10*((B37-B35)*10)</f>
        <v>10.557919999999999</v>
      </c>
    </row>
    <row r="36" spans="1:6" ht="30" x14ac:dyDescent="0.25">
      <c r="A36" s="25" t="s">
        <v>41</v>
      </c>
      <c r="B36">
        <v>13</v>
      </c>
      <c r="C36">
        <v>10.6</v>
      </c>
      <c r="D36">
        <v>10.46</v>
      </c>
      <c r="E36">
        <f>D36+((C36-D36)/10*5.28)</f>
        <v>10.53392</v>
      </c>
    </row>
    <row r="37" spans="1:6" ht="45" x14ac:dyDescent="0.25">
      <c r="A37" s="52" t="s">
        <v>49</v>
      </c>
      <c r="B37" s="50">
        <v>12.9</v>
      </c>
    </row>
  </sheetData>
  <mergeCells count="4">
    <mergeCell ref="A3:G3"/>
    <mergeCell ref="A19:G19"/>
    <mergeCell ref="A1:G1"/>
    <mergeCell ref="A2:G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cp:lastPrinted>2019-04-17T07:16:22Z</cp:lastPrinted>
  <dcterms:created xsi:type="dcterms:W3CDTF">2015-05-04T14:54:09Z</dcterms:created>
  <dcterms:modified xsi:type="dcterms:W3CDTF">2024-01-18T14:44:20Z</dcterms:modified>
</cp:coreProperties>
</file>