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L:\EREDE ROSSI\CERTIFICAZIONI E AUTOCONTROLLO\ASC\2024\Monitoraggio acque\"/>
    </mc:Choice>
  </mc:AlternateContent>
  <xr:revisionPtr revIDLastSave="0" documentId="14_{591F8515-B95D-4C6B-9683-2219C4A856B9}" xr6:coauthVersionLast="47" xr6:coauthVersionMax="47" xr10:uidLastSave="{00000000-0000-0000-0000-000000000000}"/>
  <bookViews>
    <workbookView xWindow="-120" yWindow="-120" windowWidth="29040" windowHeight="15720" firstSheet="3" activeTab="12" xr2:uid="{00000000-000D-0000-FFFF-FFFF00000000}"/>
  </bookViews>
  <sheets>
    <sheet name="GENNAIO" sheetId="1" r:id="rId1"/>
    <sheet name="FEBBRAIO" sheetId="2" r:id="rId2"/>
    <sheet name="MARZO" sheetId="3" r:id="rId3"/>
    <sheet name="APRILE" sheetId="4" r:id="rId4"/>
    <sheet name="MAGGIO" sheetId="6" r:id="rId5"/>
    <sheet name="GIUGNO" sheetId="7" r:id="rId6"/>
    <sheet name="LUGLIO" sheetId="8" r:id="rId7"/>
    <sheet name="AGOSTO" sheetId="9" r:id="rId8"/>
    <sheet name="SETTEMBRE" sheetId="10" r:id="rId9"/>
    <sheet name="OTTOBRE" sheetId="11" r:id="rId10"/>
    <sheet name="NOVEMBRE" sheetId="12" r:id="rId11"/>
    <sheet name="DICEMBRE" sheetId="13" r:id="rId12"/>
    <sheet name="SATURAZIONE OSSIGENO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4" l="1"/>
  <c r="B11" i="14"/>
  <c r="B10" i="14"/>
  <c r="B9" i="14"/>
  <c r="B8" i="14"/>
  <c r="B7" i="14"/>
  <c r="B6" i="14"/>
  <c r="B5" i="14"/>
  <c r="B4" i="14"/>
  <c r="B3" i="14"/>
  <c r="F35" i="14"/>
  <c r="F31" i="14"/>
  <c r="F27" i="14"/>
  <c r="E28" i="14"/>
  <c r="F23" i="14"/>
  <c r="E36" i="14"/>
  <c r="E35" i="14"/>
  <c r="E32" i="14"/>
  <c r="E31" i="14"/>
  <c r="E27" i="14"/>
  <c r="E24" i="14"/>
  <c r="E23" i="14"/>
  <c r="G8" i="14" l="1"/>
  <c r="G7" i="14"/>
  <c r="G6" i="14"/>
  <c r="G5" i="14"/>
  <c r="G4" i="14"/>
  <c r="G3" i="14"/>
  <c r="G9" i="14" l="1"/>
  <c r="G14" i="14"/>
  <c r="G13" i="14"/>
  <c r="G12" i="14"/>
  <c r="G11" i="14"/>
  <c r="G10" i="14"/>
</calcChain>
</file>

<file path=xl/sharedStrings.xml><?xml version="1.0" encoding="utf-8"?>
<sst xmlns="http://schemas.openxmlformats.org/spreadsheetml/2006/main" count="1086" uniqueCount="52">
  <si>
    <t>DATE</t>
  </si>
  <si>
    <t>ANALYSIS</t>
  </si>
  <si>
    <t>LOCATION</t>
  </si>
  <si>
    <t>METHOD</t>
  </si>
  <si>
    <t>SAMPLING BY THIRD PARTY?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</si>
  <si>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</si>
  <si>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</si>
  <si>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</si>
  <si>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</si>
  <si>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</si>
  <si>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</si>
  <si>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</si>
  <si>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</si>
  <si>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</si>
  <si>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</si>
  <si>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</si>
  <si>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</si>
  <si>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</si>
  <si>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ACQUA IN USCITA VASCHE ALLEVAMENTO</t>
  </si>
  <si>
    <t>MESE</t>
  </si>
  <si>
    <t>DATA RILEVAZIONE</t>
  </si>
  <si>
    <t>OSSIGENO DISCIOLTO [mg/l]</t>
  </si>
  <si>
    <t>TEMPERATURA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</si>
  <si>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</si>
  <si>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</si>
  <si>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</si>
  <si>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</si>
  <si>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</si>
  <si>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</si>
  <si>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</si>
  <si>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</si>
  <si>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</si>
  <si>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</si>
  <si>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</si>
  <si>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</si>
  <si>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</si>
  <si>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</si>
  <si>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</si>
  <si>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La % di saturazione di OD (concentrazione di ossigeno disciolto; in inglese DO) è data dal rapporto, in % appunto, tra l'effettiva quantità di OD  e il massimo valore possibile in funzione della temperatura e dell'altitudine.</t>
  </si>
  <si>
    <t>Dalla Tabella allegata  si ottengono i valori di saturazione di O2</t>
  </si>
  <si>
    <t>°C</t>
  </si>
  <si>
    <t>temperatura più bassa</t>
  </si>
  <si>
    <t>temperatura più alta</t>
  </si>
  <si>
    <t>750mm</t>
  </si>
  <si>
    <t>Altitudine OSOPPO= 185m.</t>
  </si>
  <si>
    <r>
      <t>Pressione in funzione dell'altitudine: p= 0,9877</t>
    </r>
    <r>
      <rPr>
        <vertAlign val="super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; dove P=pressione in atm - q=altitudine in centinaia di metri (nel caso di OSOPPO q=1,85), da cui p=0,984892atm (751,12mm di Hg)</t>
    </r>
  </si>
  <si>
    <t>760mm</t>
  </si>
  <si>
    <t>751,12mm</t>
  </si>
  <si>
    <t>ANALYSIS BY THIRD PARTY?</t>
  </si>
  <si>
    <t>temperatura rilevata (input)</t>
  </si>
  <si>
    <t>valore saturazione (output)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</si>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</sst>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62">
    <xf numFmtId="0" fontId="0" fillId="0" borderId="0" xfId="0"/>
    <xf numFmtId="0" fontId="5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7" fontId="1" fillId="2" borderId="11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7" fillId="0" borderId="5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2" fillId="0" borderId="16" xfId="1" applyNumberFormat="1" applyFont="1" applyBorder="1" applyAlignment="1">
      <alignment horizontal="center"/>
    </xf>
    <xf numFmtId="2" fontId="2" fillId="0" borderId="17" xfId="1" applyNumberFormat="1" applyFont="1" applyBorder="1" applyAlignment="1">
      <alignment horizontal="center"/>
    </xf>
    <xf numFmtId="2" fontId="2" fillId="0" borderId="18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/>
    </xf>
    <xf numFmtId="2" fontId="2" fillId="5" borderId="4" xfId="1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2" fontId="2" fillId="5" borderId="17" xfId="1" applyNumberFormat="1" applyFont="1" applyFill="1" applyBorder="1" applyAlignment="1">
      <alignment horizontal="center"/>
    </xf>
    <xf numFmtId="164" fontId="2" fillId="5" borderId="1" xfId="1" applyNumberFormat="1" applyFont="1" applyFill="1" applyBorder="1" applyAlignment="1">
      <alignment horizontal="center"/>
    </xf>
    <xf numFmtId="0" fontId="10" fillId="6" borderId="0" xfId="0" applyFont="1" applyFill="1" applyAlignment="1">
      <alignment wrapText="1"/>
    </xf>
    <xf numFmtId="0" fontId="0" fillId="7" borderId="0" xfId="0" applyFill="1" applyAlignment="1">
      <alignment horizontal="center" wrapText="1"/>
    </xf>
    <xf numFmtId="0" fontId="0" fillId="7" borderId="0" xfId="0" applyFill="1"/>
    <xf numFmtId="0" fontId="4" fillId="5" borderId="19" xfId="0" applyFont="1" applyFill="1" applyBorder="1" applyAlignment="1">
      <alignment horizontal="center"/>
    </xf>
    <xf numFmtId="14" fontId="7" fillId="2" borderId="10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14" fontId="7" fillId="2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Normale" xfId="0" builtinId="0"/>
    <cellStyle name="Normale_Foglio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zoomScaleNormal="10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7" t="s">
        <v>0</v>
      </c>
      <c r="B1" s="8" t="s">
        <v>1</v>
      </c>
      <c r="C1" s="8" t="s">
        <v>2</v>
      </c>
      <c r="D1" s="8" t="s">
        <v>3</v>
      </c>
      <c r="E1" s="15" t="s">
        <v>4</v>
      </c>
      <c r="F1" s="15" t="s">
        <v>48</v>
      </c>
      <c r="G1" s="9" t="s">
        <v>5</v>
      </c>
    </row>
    <row r="2" spans="1:7" ht="15" customHeight="1" x14ac:dyDescent="0.25">
      <c r="A2" s="55">
        <v>44943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1">
        <v>7.2</v>
      </c>
    </row>
    <row r="3" spans="1:7" ht="15" customHeight="1" x14ac:dyDescent="0.25">
      <c r="A3" s="56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0">
        <v>2</v>
      </c>
    </row>
    <row r="4" spans="1:7" ht="15" customHeight="1" x14ac:dyDescent="0.25">
      <c r="A4" s="56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0">
        <v>1</v>
      </c>
    </row>
    <row r="5" spans="1:7" ht="15" customHeight="1" x14ac:dyDescent="0.25">
      <c r="A5" s="56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0">
        <v>10</v>
      </c>
    </row>
    <row r="6" spans="1:7" ht="15" customHeight="1" x14ac:dyDescent="0.25">
      <c r="A6" s="56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0">
        <v>0.1</v>
      </c>
    </row>
    <row r="7" spans="1:7" ht="15" customHeight="1" x14ac:dyDescent="0.25">
      <c r="A7" s="56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0">
        <v>0.01</v>
      </c>
    </row>
    <row r="8" spans="1:7" ht="15" customHeight="1" x14ac:dyDescent="0.25">
      <c r="A8" s="56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0">
        <v>5.7</v>
      </c>
    </row>
    <row r="9" spans="1:7" ht="15" customHeight="1" x14ac:dyDescent="0.25">
      <c r="A9" s="56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0">
        <v>0.01</v>
      </c>
    </row>
    <row r="10" spans="1:7" ht="15" customHeight="1" x14ac:dyDescent="0.25">
      <c r="A10" s="56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38">
        <v>7.6</v>
      </c>
    </row>
    <row r="11" spans="1:7" ht="15" customHeight="1" x14ac:dyDescent="0.25">
      <c r="A11" s="56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38">
        <v>12</v>
      </c>
    </row>
    <row r="12" spans="1:7" ht="15" customHeight="1" x14ac:dyDescent="0.25">
      <c r="A12" s="56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38">
        <v>6</v>
      </c>
    </row>
    <row r="13" spans="1:7" ht="15" customHeight="1" x14ac:dyDescent="0.25">
      <c r="A13" s="56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38">
        <v>10</v>
      </c>
    </row>
    <row r="14" spans="1:7" ht="15" customHeight="1" x14ac:dyDescent="0.25">
      <c r="A14" s="56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6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0.22</v>
      </c>
    </row>
    <row r="16" spans="1:7" ht="15" customHeight="1" x14ac:dyDescent="0.25">
      <c r="A16" s="56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38">
        <v>6.5</v>
      </c>
    </row>
    <row r="17" spans="1:7" ht="15" customHeight="1" thickBot="1" x14ac:dyDescent="0.3">
      <c r="A17" s="57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0.05</v>
      </c>
    </row>
    <row r="18" spans="1:7" x14ac:dyDescent="0.25">
      <c r="F18" s="54" t="s">
        <v>51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"/>
  <sheetViews>
    <sheetView zoomScaleNormal="10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3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4" t="s">
        <v>48</v>
      </c>
      <c r="G1" s="45" t="s">
        <v>5</v>
      </c>
    </row>
    <row r="2" spans="1:7" ht="15" customHeight="1" x14ac:dyDescent="0.25">
      <c r="A2" s="55">
        <v>44978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1">
        <v>7.4</v>
      </c>
    </row>
    <row r="3" spans="1:7" ht="15" customHeight="1" x14ac:dyDescent="0.25">
      <c r="A3" s="56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0">
        <v>2</v>
      </c>
    </row>
    <row r="4" spans="1:7" ht="15" customHeight="1" x14ac:dyDescent="0.25">
      <c r="A4" s="56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0">
        <v>1</v>
      </c>
    </row>
    <row r="5" spans="1:7" ht="15" customHeight="1" x14ac:dyDescent="0.25">
      <c r="A5" s="56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0">
        <v>10</v>
      </c>
    </row>
    <row r="6" spans="1:7" ht="15" customHeight="1" x14ac:dyDescent="0.25">
      <c r="A6" s="56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0">
        <v>0.1</v>
      </c>
    </row>
    <row r="7" spans="1:7" ht="15" customHeight="1" x14ac:dyDescent="0.25">
      <c r="A7" s="56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0">
        <v>0.01</v>
      </c>
    </row>
    <row r="8" spans="1:7" ht="15" customHeight="1" x14ac:dyDescent="0.25">
      <c r="A8" s="56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0">
        <v>5.4</v>
      </c>
    </row>
    <row r="9" spans="1:7" ht="15" customHeight="1" x14ac:dyDescent="0.25">
      <c r="A9" s="56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0">
        <v>0.01</v>
      </c>
    </row>
    <row r="10" spans="1:7" ht="15" customHeight="1" x14ac:dyDescent="0.25">
      <c r="A10" s="56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38">
        <v>7.45</v>
      </c>
    </row>
    <row r="11" spans="1:7" ht="15" customHeight="1" x14ac:dyDescent="0.25">
      <c r="A11" s="56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38">
        <v>9</v>
      </c>
    </row>
    <row r="12" spans="1:7" ht="15" customHeight="1" x14ac:dyDescent="0.25">
      <c r="A12" s="56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38">
        <v>2</v>
      </c>
    </row>
    <row r="13" spans="1:7" ht="15" customHeight="1" x14ac:dyDescent="0.25">
      <c r="A13" s="56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38">
        <v>10</v>
      </c>
    </row>
    <row r="14" spans="1:7" ht="15" customHeight="1" x14ac:dyDescent="0.25">
      <c r="A14" s="56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0.1</v>
      </c>
    </row>
    <row r="15" spans="1:7" ht="15" customHeight="1" x14ac:dyDescent="0.25">
      <c r="A15" s="56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0.16</v>
      </c>
    </row>
    <row r="16" spans="1:7" ht="15" customHeight="1" x14ac:dyDescent="0.25">
      <c r="A16" s="56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38">
        <v>6.3</v>
      </c>
    </row>
    <row r="17" spans="1:7" ht="15" customHeight="1" thickBot="1" x14ac:dyDescent="0.3">
      <c r="A17" s="57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0.02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7"/>
  <sheetViews>
    <sheetView zoomScaleNormal="10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6" t="s">
        <v>0</v>
      </c>
      <c r="B1" s="47" t="s">
        <v>1</v>
      </c>
      <c r="C1" s="47" t="s">
        <v>2</v>
      </c>
      <c r="D1" s="47" t="s">
        <v>3</v>
      </c>
      <c r="E1" s="44" t="s">
        <v>4</v>
      </c>
      <c r="F1" s="44" t="s">
        <v>48</v>
      </c>
      <c r="G1" s="48" t="s">
        <v>5</v>
      </c>
    </row>
    <row r="2" spans="1:7" ht="15" customHeight="1" x14ac:dyDescent="0.25">
      <c r="A2" s="55">
        <v>45007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3">
        <v>7.3</v>
      </c>
    </row>
    <row r="3" spans="1:7" ht="15" customHeight="1" x14ac:dyDescent="0.25">
      <c r="A3" s="56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2">
        <v>4</v>
      </c>
    </row>
    <row r="4" spans="1:7" ht="15" customHeight="1" x14ac:dyDescent="0.25">
      <c r="A4" s="56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2">
        <v>1</v>
      </c>
    </row>
    <row r="5" spans="1:7" ht="15" customHeight="1" x14ac:dyDescent="0.25">
      <c r="A5" s="56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2">
        <v>10</v>
      </c>
    </row>
    <row r="6" spans="1:7" ht="15" customHeight="1" x14ac:dyDescent="0.25">
      <c r="A6" s="56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0">
        <v>0.1</v>
      </c>
    </row>
    <row r="7" spans="1:7" ht="15" customHeight="1" x14ac:dyDescent="0.25">
      <c r="A7" s="56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0">
        <v>0.01</v>
      </c>
    </row>
    <row r="8" spans="1:7" ht="15" customHeight="1" x14ac:dyDescent="0.25">
      <c r="A8" s="56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2">
        <v>5.8</v>
      </c>
    </row>
    <row r="9" spans="1:7" ht="15" customHeight="1" x14ac:dyDescent="0.25">
      <c r="A9" s="56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2">
        <v>0.01</v>
      </c>
    </row>
    <row r="10" spans="1:7" ht="15" customHeight="1" x14ac:dyDescent="0.25">
      <c r="A10" s="56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9">
        <v>7.4</v>
      </c>
    </row>
    <row r="11" spans="1:7" ht="15" customHeight="1" x14ac:dyDescent="0.25">
      <c r="A11" s="56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9">
        <v>9</v>
      </c>
    </row>
    <row r="12" spans="1:7" ht="15" customHeight="1" x14ac:dyDescent="0.25">
      <c r="A12" s="56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9">
        <v>5</v>
      </c>
    </row>
    <row r="13" spans="1:7" ht="15" customHeight="1" x14ac:dyDescent="0.25">
      <c r="A13" s="56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9">
        <v>10</v>
      </c>
    </row>
    <row r="14" spans="1:7" ht="15" customHeight="1" x14ac:dyDescent="0.25">
      <c r="A14" s="56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6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</v>
      </c>
    </row>
    <row r="16" spans="1:7" ht="15" customHeight="1" x14ac:dyDescent="0.25">
      <c r="A16" s="56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9">
        <v>6.7</v>
      </c>
    </row>
    <row r="17" spans="1:7" ht="15" customHeight="1" thickBot="1" x14ac:dyDescent="0.3">
      <c r="A17" s="57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0.06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7"/>
  <sheetViews>
    <sheetView zoomScaleNormal="10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6" t="s">
        <v>0</v>
      </c>
      <c r="B1" s="47" t="s">
        <v>1</v>
      </c>
      <c r="C1" s="47" t="s">
        <v>2</v>
      </c>
      <c r="D1" s="47" t="s">
        <v>3</v>
      </c>
      <c r="E1" s="44" t="s">
        <v>4</v>
      </c>
      <c r="F1" s="44" t="s">
        <v>48</v>
      </c>
      <c r="G1" s="48" t="s">
        <v>5</v>
      </c>
    </row>
    <row r="2" spans="1:7" ht="15" customHeight="1" x14ac:dyDescent="0.25">
      <c r="A2" s="55">
        <v>45036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3">
        <v>7.25</v>
      </c>
    </row>
    <row r="3" spans="1:7" ht="15" customHeight="1" x14ac:dyDescent="0.25">
      <c r="A3" s="56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2">
        <v>4</v>
      </c>
    </row>
    <row r="4" spans="1:7" ht="15" customHeight="1" x14ac:dyDescent="0.25">
      <c r="A4" s="56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2">
        <v>1</v>
      </c>
    </row>
    <row r="5" spans="1:7" ht="15" customHeight="1" x14ac:dyDescent="0.25">
      <c r="A5" s="56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2">
        <v>10</v>
      </c>
    </row>
    <row r="6" spans="1:7" ht="15" customHeight="1" x14ac:dyDescent="0.25">
      <c r="A6" s="56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0">
        <v>0.1</v>
      </c>
    </row>
    <row r="7" spans="1:7" ht="15" customHeight="1" x14ac:dyDescent="0.25">
      <c r="A7" s="56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0">
        <v>0.01</v>
      </c>
    </row>
    <row r="8" spans="1:7" ht="15" customHeight="1" x14ac:dyDescent="0.25">
      <c r="A8" s="56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2">
        <v>5.4</v>
      </c>
    </row>
    <row r="9" spans="1:7" ht="15" customHeight="1" x14ac:dyDescent="0.25">
      <c r="A9" s="56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2">
        <v>0.01</v>
      </c>
    </row>
    <row r="10" spans="1:7" ht="15" customHeight="1" x14ac:dyDescent="0.25">
      <c r="A10" s="56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9">
        <v>7.55</v>
      </c>
    </row>
    <row r="11" spans="1:7" ht="15" customHeight="1" x14ac:dyDescent="0.25">
      <c r="A11" s="56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9">
        <v>10</v>
      </c>
    </row>
    <row r="12" spans="1:7" ht="15" customHeight="1" x14ac:dyDescent="0.25">
      <c r="A12" s="56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9">
        <v>5</v>
      </c>
    </row>
    <row r="13" spans="1:7" ht="15" customHeight="1" x14ac:dyDescent="0.25">
      <c r="A13" s="56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9">
        <v>10</v>
      </c>
    </row>
    <row r="14" spans="1:7" ht="15" customHeight="1" x14ac:dyDescent="0.25">
      <c r="A14" s="56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6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0.21</v>
      </c>
    </row>
    <row r="16" spans="1:7" ht="15" customHeight="1" x14ac:dyDescent="0.25">
      <c r="A16" s="56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9">
        <v>6.7</v>
      </c>
    </row>
    <row r="17" spans="1:7" ht="15" customHeight="1" thickBot="1" x14ac:dyDescent="0.3">
      <c r="A17" s="57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0.06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7"/>
  <sheetViews>
    <sheetView zoomScale="140" zoomScaleNormal="140" workbookViewId="0">
      <selection activeCell="A2" sqref="A2:A17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6" t="s">
        <v>0</v>
      </c>
      <c r="B1" s="47" t="s">
        <v>1</v>
      </c>
      <c r="C1" s="47" t="s">
        <v>2</v>
      </c>
      <c r="D1" s="47" t="s">
        <v>3</v>
      </c>
      <c r="E1" s="44" t="s">
        <v>4</v>
      </c>
      <c r="F1" s="44" t="s">
        <v>48</v>
      </c>
      <c r="G1" s="48" t="s">
        <v>5</v>
      </c>
    </row>
    <row r="2" spans="1:7" ht="15" customHeight="1" x14ac:dyDescent="0.25">
      <c r="A2" s="55">
        <v>45068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3">
        <v>7.3</v>
      </c>
    </row>
    <row r="3" spans="1:7" ht="15" customHeight="1" x14ac:dyDescent="0.25">
      <c r="A3" s="56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2">
        <v>4</v>
      </c>
    </row>
    <row r="4" spans="1:7" ht="15" customHeight="1" x14ac:dyDescent="0.25">
      <c r="A4" s="56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2">
        <v>1</v>
      </c>
    </row>
    <row r="5" spans="1:7" ht="15" customHeight="1" x14ac:dyDescent="0.25">
      <c r="A5" s="56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2">
        <v>10</v>
      </c>
    </row>
    <row r="6" spans="1:7" ht="15" customHeight="1" x14ac:dyDescent="0.25">
      <c r="A6" s="56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0">
        <v>0.1</v>
      </c>
    </row>
    <row r="7" spans="1:7" ht="15" customHeight="1" x14ac:dyDescent="0.25">
      <c r="A7" s="56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0">
        <v>0.01</v>
      </c>
    </row>
    <row r="8" spans="1:7" ht="15" customHeight="1" x14ac:dyDescent="0.25">
      <c r="A8" s="56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2">
        <v>5.7</v>
      </c>
    </row>
    <row r="9" spans="1:7" ht="15" customHeight="1" x14ac:dyDescent="0.25">
      <c r="A9" s="56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2">
        <v>0.01</v>
      </c>
    </row>
    <row r="10" spans="1:7" ht="15" customHeight="1" x14ac:dyDescent="0.25">
      <c r="A10" s="56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9">
        <v>45068</v>
      </c>
    </row>
    <row r="11" spans="1:7" ht="15" customHeight="1" x14ac:dyDescent="0.25">
      <c r="A11" s="56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9">
        <v>6</v>
      </c>
    </row>
    <row r="12" spans="1:7" ht="15" customHeight="1" x14ac:dyDescent="0.25">
      <c r="A12" s="56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9">
        <v>5</v>
      </c>
    </row>
    <row r="13" spans="1:7" ht="15" customHeight="1" x14ac:dyDescent="0.25">
      <c r="A13" s="56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9">
        <v>10</v>
      </c>
    </row>
    <row r="14" spans="1:7" ht="15" customHeight="1" x14ac:dyDescent="0.25">
      <c r="A14" s="56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6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0.18</v>
      </c>
    </row>
    <row r="16" spans="1:7" ht="15" customHeight="1" x14ac:dyDescent="0.25">
      <c r="A16" s="56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9">
        <v>6.6</v>
      </c>
    </row>
    <row r="17" spans="1:7" ht="15" customHeight="1" thickBot="1" x14ac:dyDescent="0.3">
      <c r="A17" s="57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0.08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7"/>
  <sheetViews>
    <sheetView zoomScale="148" zoomScaleNormal="148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7" t="s">
        <v>0</v>
      </c>
      <c r="B1" s="8" t="s">
        <v>1</v>
      </c>
      <c r="C1" s="8" t="s">
        <v>2</v>
      </c>
      <c r="D1" s="8" t="s">
        <v>3</v>
      </c>
      <c r="E1" s="15" t="s">
        <v>4</v>
      </c>
      <c r="F1" s="15" t="s">
        <v>48</v>
      </c>
      <c r="G1" s="9" t="s">
        <v>5</v>
      </c>
    </row>
    <row r="2" spans="1:7" ht="15" customHeight="1" x14ac:dyDescent="0.25">
      <c r="A2" s="55">
        <v>45098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3">
        <v>7.3</v>
      </c>
    </row>
    <row r="3" spans="1:7" ht="15" customHeight="1" x14ac:dyDescent="0.25">
      <c r="A3" s="56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2">
        <v>5</v>
      </c>
    </row>
    <row r="4" spans="1:7" ht="15" customHeight="1" x14ac:dyDescent="0.25">
      <c r="A4" s="56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2">
        <v>1</v>
      </c>
    </row>
    <row r="5" spans="1:7" ht="15" customHeight="1" x14ac:dyDescent="0.25">
      <c r="A5" s="56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2">
        <v>10</v>
      </c>
    </row>
    <row r="6" spans="1:7" ht="15" customHeight="1" x14ac:dyDescent="0.25">
      <c r="A6" s="56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0">
        <v>0.1</v>
      </c>
    </row>
    <row r="7" spans="1:7" ht="15" customHeight="1" x14ac:dyDescent="0.25">
      <c r="A7" s="56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0">
        <v>0.01</v>
      </c>
    </row>
    <row r="8" spans="1:7" ht="15" customHeight="1" x14ac:dyDescent="0.25">
      <c r="A8" s="56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2">
        <v>5.8</v>
      </c>
    </row>
    <row r="9" spans="1:7" ht="15" customHeight="1" x14ac:dyDescent="0.25">
      <c r="A9" s="56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2">
        <v>0.01</v>
      </c>
    </row>
    <row r="10" spans="1:7" ht="15" customHeight="1" x14ac:dyDescent="0.25">
      <c r="A10" s="56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9">
        <v>7.5</v>
      </c>
    </row>
    <row r="11" spans="1:7" ht="15" customHeight="1" x14ac:dyDescent="0.25">
      <c r="A11" s="56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9">
        <v>14</v>
      </c>
    </row>
    <row r="12" spans="1:7" ht="15" customHeight="1" x14ac:dyDescent="0.25">
      <c r="A12" s="56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9">
        <v>4</v>
      </c>
    </row>
    <row r="13" spans="1:7" ht="15" customHeight="1" x14ac:dyDescent="0.25">
      <c r="A13" s="56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9">
        <v>10</v>
      </c>
    </row>
    <row r="14" spans="1:7" ht="15" customHeight="1" x14ac:dyDescent="0.25">
      <c r="A14" s="56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6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0.22</v>
      </c>
    </row>
    <row r="16" spans="1:7" ht="15" customHeight="1" x14ac:dyDescent="0.25">
      <c r="A16" s="56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9">
        <v>6.6</v>
      </c>
    </row>
    <row r="17" spans="1:7" ht="15" customHeight="1" thickBot="1" x14ac:dyDescent="0.3">
      <c r="A17" s="57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7.0000000000000007E-2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7"/>
  <sheetViews>
    <sheetView zoomScaleNormal="10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6" t="s">
        <v>0</v>
      </c>
      <c r="B1" s="47" t="s">
        <v>1</v>
      </c>
      <c r="C1" s="47" t="s">
        <v>2</v>
      </c>
      <c r="D1" s="47" t="s">
        <v>3</v>
      </c>
      <c r="E1" s="44" t="s">
        <v>4</v>
      </c>
      <c r="F1" s="44" t="s">
        <v>48</v>
      </c>
      <c r="G1" s="48" t="s">
        <v>5</v>
      </c>
    </row>
    <row r="2" spans="1:7" ht="15" customHeight="1" x14ac:dyDescent="0.25">
      <c r="A2" s="55">
        <v>45132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3">
        <v>7.4</v>
      </c>
    </row>
    <row r="3" spans="1:7" ht="15" customHeight="1" x14ac:dyDescent="0.25">
      <c r="A3" s="56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2">
        <v>3</v>
      </c>
    </row>
    <row r="4" spans="1:7" ht="15" customHeight="1" x14ac:dyDescent="0.25">
      <c r="A4" s="56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2">
        <v>1</v>
      </c>
    </row>
    <row r="5" spans="1:7" ht="15" customHeight="1" x14ac:dyDescent="0.25">
      <c r="A5" s="56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2">
        <v>10</v>
      </c>
    </row>
    <row r="6" spans="1:7" ht="15" customHeight="1" x14ac:dyDescent="0.25">
      <c r="A6" s="56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0">
        <v>0.1</v>
      </c>
    </row>
    <row r="7" spans="1:7" ht="15" customHeight="1" x14ac:dyDescent="0.25">
      <c r="A7" s="56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4">
        <v>0.01</v>
      </c>
    </row>
    <row r="8" spans="1:7" ht="15" customHeight="1" x14ac:dyDescent="0.25">
      <c r="A8" s="56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2">
        <v>5.4</v>
      </c>
    </row>
    <row r="9" spans="1:7" ht="15" customHeight="1" x14ac:dyDescent="0.25">
      <c r="A9" s="56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2">
        <v>0.01</v>
      </c>
    </row>
    <row r="10" spans="1:7" ht="15" customHeight="1" x14ac:dyDescent="0.25">
      <c r="A10" s="56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9">
        <v>7.4</v>
      </c>
    </row>
    <row r="11" spans="1:7" ht="15" customHeight="1" x14ac:dyDescent="0.25">
      <c r="A11" s="56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9">
        <v>3</v>
      </c>
    </row>
    <row r="12" spans="1:7" ht="15" customHeight="1" x14ac:dyDescent="0.25">
      <c r="A12" s="56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9">
        <v>1</v>
      </c>
    </row>
    <row r="13" spans="1:7" ht="15" customHeight="1" x14ac:dyDescent="0.25">
      <c r="A13" s="56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9">
        <v>10</v>
      </c>
    </row>
    <row r="14" spans="1:7" ht="15" customHeight="1" x14ac:dyDescent="0.25">
      <c r="A14" s="56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0.1</v>
      </c>
    </row>
    <row r="15" spans="1:7" ht="15" customHeight="1" x14ac:dyDescent="0.25">
      <c r="A15" s="56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50">
        <v>0.01</v>
      </c>
    </row>
    <row r="16" spans="1:7" ht="15" customHeight="1" x14ac:dyDescent="0.25">
      <c r="A16" s="56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9">
        <v>5.4</v>
      </c>
    </row>
    <row r="17" spans="1:7" ht="15" customHeight="1" thickBot="1" x14ac:dyDescent="0.3">
      <c r="A17" s="57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0.01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7"/>
  <sheetViews>
    <sheetView zoomScaleNormal="10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6" t="s">
        <v>0</v>
      </c>
      <c r="B1" s="47" t="s">
        <v>1</v>
      </c>
      <c r="C1" s="47" t="s">
        <v>2</v>
      </c>
      <c r="D1" s="47" t="s">
        <v>3</v>
      </c>
      <c r="E1" s="44" t="s">
        <v>4</v>
      </c>
      <c r="F1" s="44" t="s">
        <v>48</v>
      </c>
      <c r="G1" s="48" t="s">
        <v>5</v>
      </c>
    </row>
    <row r="2" spans="1:7" ht="15" customHeight="1" x14ac:dyDescent="0.25">
      <c r="A2" s="55">
        <v>45166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3">
        <v>7.3</v>
      </c>
    </row>
    <row r="3" spans="1:7" ht="15" customHeight="1" x14ac:dyDescent="0.25">
      <c r="A3" s="56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2">
        <v>8</v>
      </c>
    </row>
    <row r="4" spans="1:7" ht="15" customHeight="1" x14ac:dyDescent="0.25">
      <c r="A4" s="56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2">
        <v>1</v>
      </c>
    </row>
    <row r="5" spans="1:7" ht="15" customHeight="1" x14ac:dyDescent="0.25">
      <c r="A5" s="56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2">
        <v>10</v>
      </c>
    </row>
    <row r="6" spans="1:7" ht="15" customHeight="1" x14ac:dyDescent="0.25">
      <c r="A6" s="56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0">
        <v>0.1</v>
      </c>
    </row>
    <row r="7" spans="1:7" ht="15" customHeight="1" x14ac:dyDescent="0.25">
      <c r="A7" s="56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0">
        <v>0.01</v>
      </c>
    </row>
    <row r="8" spans="1:7" ht="15" customHeight="1" x14ac:dyDescent="0.25">
      <c r="A8" s="56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2">
        <v>5.8</v>
      </c>
    </row>
    <row r="9" spans="1:7" ht="15" customHeight="1" x14ac:dyDescent="0.25">
      <c r="A9" s="56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2">
        <v>0.01</v>
      </c>
    </row>
    <row r="10" spans="1:7" ht="15" customHeight="1" x14ac:dyDescent="0.25">
      <c r="A10" s="56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9">
        <v>7.45</v>
      </c>
    </row>
    <row r="11" spans="1:7" ht="15" customHeight="1" x14ac:dyDescent="0.25">
      <c r="A11" s="56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9">
        <v>16</v>
      </c>
    </row>
    <row r="12" spans="1:7" ht="15" customHeight="1" x14ac:dyDescent="0.25">
      <c r="A12" s="56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9">
        <v>6</v>
      </c>
    </row>
    <row r="13" spans="1:7" ht="15" customHeight="1" x14ac:dyDescent="0.25">
      <c r="A13" s="56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9">
        <v>16</v>
      </c>
    </row>
    <row r="14" spans="1:7" ht="15" customHeight="1" x14ac:dyDescent="0.25">
      <c r="A14" s="56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6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0.25</v>
      </c>
    </row>
    <row r="16" spans="1:7" ht="15" customHeight="1" x14ac:dyDescent="0.25">
      <c r="A16" s="56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9">
        <v>6.9</v>
      </c>
    </row>
    <row r="17" spans="1:7" ht="15" customHeight="1" thickBot="1" x14ac:dyDescent="0.3">
      <c r="A17" s="57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0.08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7"/>
  <sheetViews>
    <sheetView zoomScale="142" zoomScaleNormal="142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7" t="s">
        <v>0</v>
      </c>
      <c r="B1" s="8" t="s">
        <v>1</v>
      </c>
      <c r="C1" s="8" t="s">
        <v>2</v>
      </c>
      <c r="D1" s="8" t="s">
        <v>3</v>
      </c>
      <c r="E1" s="15" t="s">
        <v>4</v>
      </c>
      <c r="F1" s="15" t="s">
        <v>48</v>
      </c>
      <c r="G1" s="9" t="s">
        <v>5</v>
      </c>
    </row>
    <row r="2" spans="1:7" ht="15" customHeight="1" x14ac:dyDescent="0.25">
      <c r="A2" s="55">
        <v>45188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3">
        <v>7.3</v>
      </c>
    </row>
    <row r="3" spans="1:7" ht="15" customHeight="1" x14ac:dyDescent="0.25">
      <c r="A3" s="56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2">
        <v>5</v>
      </c>
    </row>
    <row r="4" spans="1:7" ht="15" customHeight="1" x14ac:dyDescent="0.25">
      <c r="A4" s="56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2">
        <v>1</v>
      </c>
    </row>
    <row r="5" spans="1:7" ht="15" customHeight="1" x14ac:dyDescent="0.25">
      <c r="A5" s="56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2">
        <v>10</v>
      </c>
    </row>
    <row r="6" spans="1:7" ht="15" customHeight="1" x14ac:dyDescent="0.25">
      <c r="A6" s="56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0">
        <v>0.1</v>
      </c>
    </row>
    <row r="7" spans="1:7" ht="15" customHeight="1" x14ac:dyDescent="0.25">
      <c r="A7" s="56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0">
        <v>0.01</v>
      </c>
    </row>
    <row r="8" spans="1:7" ht="15" customHeight="1" x14ac:dyDescent="0.25">
      <c r="A8" s="56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2">
        <v>5.5</v>
      </c>
    </row>
    <row r="9" spans="1:7" ht="15" customHeight="1" x14ac:dyDescent="0.25">
      <c r="A9" s="56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2">
        <v>0.01</v>
      </c>
    </row>
    <row r="10" spans="1:7" ht="15" customHeight="1" x14ac:dyDescent="0.25">
      <c r="A10" s="56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9">
        <v>7.5</v>
      </c>
    </row>
    <row r="11" spans="1:7" ht="15" customHeight="1" x14ac:dyDescent="0.25">
      <c r="A11" s="56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9">
        <v>11</v>
      </c>
    </row>
    <row r="12" spans="1:7" ht="15" customHeight="1" x14ac:dyDescent="0.25">
      <c r="A12" s="56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9">
        <v>7</v>
      </c>
    </row>
    <row r="13" spans="1:7" ht="15" customHeight="1" x14ac:dyDescent="0.25">
      <c r="A13" s="56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9">
        <v>18</v>
      </c>
    </row>
    <row r="14" spans="1:7" ht="15" customHeight="1" x14ac:dyDescent="0.25">
      <c r="A14" s="56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0.1</v>
      </c>
    </row>
    <row r="15" spans="1:7" ht="15" customHeight="1" x14ac:dyDescent="0.25">
      <c r="A15" s="56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</v>
      </c>
    </row>
    <row r="16" spans="1:7" ht="15" customHeight="1" x14ac:dyDescent="0.25">
      <c r="A16" s="56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9">
        <v>6.8</v>
      </c>
    </row>
    <row r="17" spans="1:7" ht="15" customHeight="1" thickBot="1" x14ac:dyDescent="0.3">
      <c r="A17" s="57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0.09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7"/>
  <sheetViews>
    <sheetView zoomScaleNormal="10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6" t="s">
        <v>0</v>
      </c>
      <c r="B1" s="47" t="s">
        <v>1</v>
      </c>
      <c r="C1" s="47" t="s">
        <v>2</v>
      </c>
      <c r="D1" s="47" t="s">
        <v>3</v>
      </c>
      <c r="E1" s="44" t="s">
        <v>4</v>
      </c>
      <c r="F1" s="44" t="s">
        <v>48</v>
      </c>
      <c r="G1" s="48" t="s">
        <v>5</v>
      </c>
    </row>
    <row r="2" spans="1:7" ht="15" customHeight="1" x14ac:dyDescent="0.25">
      <c r="A2" s="55">
        <v>45216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3">
        <v>7.3</v>
      </c>
    </row>
    <row r="3" spans="1:7" ht="15" customHeight="1" x14ac:dyDescent="0.25">
      <c r="A3" s="56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2">
        <v>4</v>
      </c>
    </row>
    <row r="4" spans="1:7" ht="15" customHeight="1" x14ac:dyDescent="0.25">
      <c r="A4" s="56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2">
        <v>1</v>
      </c>
    </row>
    <row r="5" spans="1:7" ht="15" customHeight="1" x14ac:dyDescent="0.25">
      <c r="A5" s="56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2">
        <v>10</v>
      </c>
    </row>
    <row r="6" spans="1:7" ht="15" customHeight="1" x14ac:dyDescent="0.25">
      <c r="A6" s="56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0">
        <v>0.1</v>
      </c>
    </row>
    <row r="7" spans="1:7" ht="15" customHeight="1" x14ac:dyDescent="0.25">
      <c r="A7" s="56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0">
        <v>0.01</v>
      </c>
    </row>
    <row r="8" spans="1:7" ht="15" customHeight="1" x14ac:dyDescent="0.25">
      <c r="A8" s="56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2">
        <v>6.1</v>
      </c>
    </row>
    <row r="9" spans="1:7" ht="15" customHeight="1" x14ac:dyDescent="0.25">
      <c r="A9" s="56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2">
        <v>0.01</v>
      </c>
    </row>
    <row r="10" spans="1:7" ht="15" customHeight="1" x14ac:dyDescent="0.25">
      <c r="A10" s="56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9">
        <v>7.5</v>
      </c>
    </row>
    <row r="11" spans="1:7" ht="15" customHeight="1" x14ac:dyDescent="0.25">
      <c r="A11" s="56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9">
        <v>16</v>
      </c>
    </row>
    <row r="12" spans="1:7" ht="15" customHeight="1" x14ac:dyDescent="0.25">
      <c r="A12" s="56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9">
        <v>6</v>
      </c>
    </row>
    <row r="13" spans="1:7" ht="15" customHeight="1" x14ac:dyDescent="0.25">
      <c r="A13" s="56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9">
        <v>18</v>
      </c>
    </row>
    <row r="14" spans="1:7" ht="15" customHeight="1" x14ac:dyDescent="0.25">
      <c r="A14" s="56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6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0.27</v>
      </c>
    </row>
    <row r="16" spans="1:7" ht="15" customHeight="1" x14ac:dyDescent="0.25">
      <c r="A16" s="56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9">
        <v>6.7</v>
      </c>
    </row>
    <row r="17" spans="1:7" ht="15" customHeight="1" thickBot="1" x14ac:dyDescent="0.3">
      <c r="A17" s="57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0.08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7"/>
  <sheetViews>
    <sheetView zoomScale="154" zoomScaleNormal="154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6" t="s">
        <v>0</v>
      </c>
      <c r="B1" s="47" t="s">
        <v>1</v>
      </c>
      <c r="C1" s="47" t="s">
        <v>2</v>
      </c>
      <c r="D1" s="47" t="s">
        <v>3</v>
      </c>
      <c r="E1" s="44" t="s">
        <v>4</v>
      </c>
      <c r="F1" s="44" t="s">
        <v>48</v>
      </c>
      <c r="G1" s="48" t="s">
        <v>5</v>
      </c>
    </row>
    <row r="2" spans="1:7" ht="15" customHeight="1" x14ac:dyDescent="0.25">
      <c r="A2" s="55">
        <v>45251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3">
        <v>7.3</v>
      </c>
    </row>
    <row r="3" spans="1:7" ht="15" customHeight="1" x14ac:dyDescent="0.25">
      <c r="A3" s="56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2">
        <v>1</v>
      </c>
    </row>
    <row r="4" spans="1:7" ht="15" customHeight="1" x14ac:dyDescent="0.25">
      <c r="A4" s="56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2">
        <v>1</v>
      </c>
    </row>
    <row r="5" spans="1:7" ht="15" customHeight="1" x14ac:dyDescent="0.25">
      <c r="A5" s="56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2">
        <v>10</v>
      </c>
    </row>
    <row r="6" spans="1:7" ht="15" customHeight="1" x14ac:dyDescent="0.25">
      <c r="A6" s="56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0">
        <v>0.1</v>
      </c>
    </row>
    <row r="7" spans="1:7" ht="15" customHeight="1" x14ac:dyDescent="0.25">
      <c r="A7" s="56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0">
        <v>0.01</v>
      </c>
    </row>
    <row r="8" spans="1:7" ht="15" customHeight="1" x14ac:dyDescent="0.25">
      <c r="A8" s="56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2">
        <v>5.8</v>
      </c>
    </row>
    <row r="9" spans="1:7" ht="15" customHeight="1" x14ac:dyDescent="0.25">
      <c r="A9" s="56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2">
        <v>0.01</v>
      </c>
    </row>
    <row r="10" spans="1:7" ht="15" customHeight="1" x14ac:dyDescent="0.25">
      <c r="A10" s="56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9">
        <v>7.5</v>
      </c>
    </row>
    <row r="11" spans="1:7" ht="15" customHeight="1" x14ac:dyDescent="0.25">
      <c r="A11" s="56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9">
        <v>22</v>
      </c>
    </row>
    <row r="12" spans="1:7" ht="15" customHeight="1" x14ac:dyDescent="0.25">
      <c r="A12" s="56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9">
        <v>8</v>
      </c>
    </row>
    <row r="13" spans="1:7" ht="15" customHeight="1" x14ac:dyDescent="0.25">
      <c r="A13" s="56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9">
        <v>16</v>
      </c>
    </row>
    <row r="14" spans="1:7" ht="15" customHeight="1" x14ac:dyDescent="0.25">
      <c r="A14" s="56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6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0.28000000000000003</v>
      </c>
    </row>
    <row r="16" spans="1:7" ht="15" customHeight="1" x14ac:dyDescent="0.25">
      <c r="A16" s="56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9">
        <v>6.9</v>
      </c>
    </row>
    <row r="17" spans="1:7" ht="15" customHeight="1" thickBot="1" x14ac:dyDescent="0.3">
      <c r="A17" s="57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0.09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7"/>
  <sheetViews>
    <sheetView zoomScale="142" zoomScaleNormal="142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6" t="s">
        <v>0</v>
      </c>
      <c r="B1" s="47" t="s">
        <v>1</v>
      </c>
      <c r="C1" s="47" t="s">
        <v>2</v>
      </c>
      <c r="D1" s="47" t="s">
        <v>3</v>
      </c>
      <c r="E1" s="44" t="s">
        <v>4</v>
      </c>
      <c r="F1" s="44" t="s">
        <v>48</v>
      </c>
      <c r="G1" s="48" t="s">
        <v>5</v>
      </c>
    </row>
    <row r="2" spans="1:7" ht="15" customHeight="1" x14ac:dyDescent="0.25">
      <c r="A2" s="55">
        <v>45289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3">
        <v>7.35</v>
      </c>
    </row>
    <row r="3" spans="1:7" ht="15" customHeight="1" x14ac:dyDescent="0.25">
      <c r="A3" s="56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2">
        <v>1</v>
      </c>
    </row>
    <row r="4" spans="1:7" ht="15" customHeight="1" x14ac:dyDescent="0.25">
      <c r="A4" s="56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2">
        <v>1</v>
      </c>
    </row>
    <row r="5" spans="1:7" ht="15" customHeight="1" x14ac:dyDescent="0.25">
      <c r="A5" s="56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2">
        <v>10</v>
      </c>
    </row>
    <row r="6" spans="1:7" ht="15" customHeight="1" x14ac:dyDescent="0.25">
      <c r="A6" s="56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0">
        <v>0.1</v>
      </c>
    </row>
    <row r="7" spans="1:7" ht="15" customHeight="1" x14ac:dyDescent="0.25">
      <c r="A7" s="56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0">
        <v>0.01</v>
      </c>
    </row>
    <row r="8" spans="1:7" ht="15" customHeight="1" x14ac:dyDescent="0.25">
      <c r="A8" s="56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2">
        <v>5.6</v>
      </c>
    </row>
    <row r="9" spans="1:7" ht="15" customHeight="1" x14ac:dyDescent="0.25">
      <c r="A9" s="56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2">
        <v>0.01</v>
      </c>
    </row>
    <row r="10" spans="1:7" ht="15" customHeight="1" x14ac:dyDescent="0.25">
      <c r="A10" s="56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9">
        <v>7.5</v>
      </c>
    </row>
    <row r="11" spans="1:7" ht="15" customHeight="1" x14ac:dyDescent="0.25">
      <c r="A11" s="56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9">
        <v>16</v>
      </c>
    </row>
    <row r="12" spans="1:7" ht="15" customHeight="1" x14ac:dyDescent="0.25">
      <c r="A12" s="56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9">
        <v>6</v>
      </c>
    </row>
    <row r="13" spans="1:7" ht="15" customHeight="1" x14ac:dyDescent="0.25">
      <c r="A13" s="56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9">
        <v>20</v>
      </c>
    </row>
    <row r="14" spans="1:7" ht="15" customHeight="1" x14ac:dyDescent="0.25">
      <c r="A14" s="56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6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0.25</v>
      </c>
    </row>
    <row r="16" spans="1:7" ht="15" customHeight="1" x14ac:dyDescent="0.25">
      <c r="A16" s="56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9">
        <v>6.9</v>
      </c>
    </row>
    <row r="17" spans="1:7" ht="15" customHeight="1" thickBot="1" x14ac:dyDescent="0.3">
      <c r="A17" s="57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0.09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37"/>
  <sheetViews>
    <sheetView tabSelected="1" workbookViewId="0">
      <selection activeCell="G25" sqref="G25"/>
    </sheetView>
  </sheetViews>
  <sheetFormatPr defaultRowHeight="15" x14ac:dyDescent="0.25"/>
  <cols>
    <col min="1" max="1" width="16.85546875" customWidth="1"/>
    <col min="2" max="2" width="21" bestFit="1" customWidth="1"/>
    <col min="3" max="3" width="19.7109375" customWidth="1"/>
    <col min="4" max="4" width="24.42578125" bestFit="1" customWidth="1"/>
    <col min="5" max="5" width="26.7109375" customWidth="1"/>
    <col min="6" max="6" width="23.85546875" customWidth="1"/>
    <col min="7" max="7" width="25.7109375" customWidth="1"/>
  </cols>
  <sheetData>
    <row r="1" spans="1:7" ht="21" thickBot="1" x14ac:dyDescent="0.35">
      <c r="A1" s="58" t="s">
        <v>18</v>
      </c>
      <c r="B1" s="59"/>
      <c r="C1" s="59"/>
      <c r="D1" s="59"/>
      <c r="E1" s="59"/>
      <c r="F1" s="59"/>
      <c r="G1" s="60"/>
    </row>
    <row r="2" spans="1:7" ht="78.75" customHeight="1" thickBot="1" x14ac:dyDescent="0.45">
      <c r="A2" s="7" t="s">
        <v>19</v>
      </c>
      <c r="B2" s="15" t="s">
        <v>20</v>
      </c>
      <c r="C2" s="15" t="s">
        <v>21</v>
      </c>
      <c r="D2" s="8" t="s">
        <v>22</v>
      </c>
      <c r="E2" s="15" t="s">
        <v>23</v>
      </c>
      <c r="F2" s="15" t="s">
        <v>24</v>
      </c>
      <c r="G2" s="16" t="s">
        <v>25</v>
      </c>
    </row>
    <row r="3" spans="1:7" ht="15" customHeight="1" x14ac:dyDescent="0.25">
      <c r="A3" s="17" t="s">
        <v>26</v>
      </c>
      <c r="B3" s="18">
        <f>GENNAIO!A2</f>
        <v>44943</v>
      </c>
      <c r="C3" s="20">
        <v>9.6999999999999993</v>
      </c>
      <c r="D3" s="19">
        <v>9.1999999999999993</v>
      </c>
      <c r="E3" s="6">
        <v>751.12</v>
      </c>
      <c r="F3" s="28">
        <v>11.52</v>
      </c>
      <c r="G3" s="14">
        <f t="shared" ref="G3:G8" si="0">C3/F3*100</f>
        <v>84.201388888888886</v>
      </c>
    </row>
    <row r="4" spans="1:7" ht="15" customHeight="1" x14ac:dyDescent="0.25">
      <c r="A4" s="21" t="s">
        <v>27</v>
      </c>
      <c r="B4" s="25">
        <f>FEBBRAIO!A2</f>
        <v>44978</v>
      </c>
      <c r="C4" s="20">
        <v>10</v>
      </c>
      <c r="D4" s="19">
        <v>9.1</v>
      </c>
      <c r="E4" s="6">
        <v>751.12</v>
      </c>
      <c r="F4" s="28">
        <v>11.558</v>
      </c>
      <c r="G4" s="14">
        <f t="shared" si="0"/>
        <v>86.520159197092923</v>
      </c>
    </row>
    <row r="5" spans="1:7" ht="15" customHeight="1" x14ac:dyDescent="0.25">
      <c r="A5" s="21" t="s">
        <v>28</v>
      </c>
      <c r="B5" s="25">
        <f>MARZO!A2</f>
        <v>45007</v>
      </c>
      <c r="C5" s="20">
        <v>10.199999999999999</v>
      </c>
      <c r="D5" s="19">
        <v>9.6999999999999993</v>
      </c>
      <c r="E5" s="6">
        <v>751.12</v>
      </c>
      <c r="F5" s="28">
        <v>11.38</v>
      </c>
      <c r="G5" s="14">
        <f t="shared" si="0"/>
        <v>89.630931458699465</v>
      </c>
    </row>
    <row r="6" spans="1:7" ht="15" customHeight="1" x14ac:dyDescent="0.25">
      <c r="A6" s="21" t="s">
        <v>29</v>
      </c>
      <c r="B6" s="25">
        <f>APRILE!A2</f>
        <v>45036</v>
      </c>
      <c r="C6" s="20">
        <v>10</v>
      </c>
      <c r="D6" s="19">
        <v>9.9</v>
      </c>
      <c r="E6" s="6">
        <v>751.12</v>
      </c>
      <c r="F6" s="28">
        <v>11.32</v>
      </c>
      <c r="G6" s="14">
        <f t="shared" si="0"/>
        <v>88.339222614840978</v>
      </c>
    </row>
    <row r="7" spans="1:7" ht="15" customHeight="1" x14ac:dyDescent="0.25">
      <c r="A7" s="22" t="s">
        <v>30</v>
      </c>
      <c r="B7" s="25">
        <f>MAGGIO!A2</f>
        <v>45068</v>
      </c>
      <c r="C7" s="20">
        <v>10.1</v>
      </c>
      <c r="D7" s="19">
        <v>10</v>
      </c>
      <c r="E7" s="6">
        <v>751.12</v>
      </c>
      <c r="F7" s="28">
        <v>11.288</v>
      </c>
      <c r="G7" s="14">
        <f t="shared" si="0"/>
        <v>89.475549255846914</v>
      </c>
    </row>
    <row r="8" spans="1:7" ht="15" customHeight="1" x14ac:dyDescent="0.25">
      <c r="A8" s="21" t="s">
        <v>31</v>
      </c>
      <c r="B8" s="25">
        <f>GIUGNO!A2</f>
        <v>45098</v>
      </c>
      <c r="C8" s="23">
        <v>9.8000000000000007</v>
      </c>
      <c r="D8" s="19">
        <v>11</v>
      </c>
      <c r="E8" s="6">
        <v>751.12</v>
      </c>
      <c r="F8" s="29">
        <v>10.99</v>
      </c>
      <c r="G8" s="14">
        <f t="shared" si="0"/>
        <v>89.171974522292999</v>
      </c>
    </row>
    <row r="9" spans="1:7" ht="15" customHeight="1" x14ac:dyDescent="0.25">
      <c r="A9" s="21" t="s">
        <v>32</v>
      </c>
      <c r="B9" s="25">
        <f>LUGLIO!A2</f>
        <v>45132</v>
      </c>
      <c r="C9" s="23">
        <v>10.5</v>
      </c>
      <c r="D9" s="19">
        <v>11.1</v>
      </c>
      <c r="E9" s="6">
        <v>751.12</v>
      </c>
      <c r="F9" s="29">
        <v>10.97</v>
      </c>
      <c r="G9" s="14">
        <f t="shared" ref="G9:G14" si="1">C9/F9*100</f>
        <v>95.715587967183225</v>
      </c>
    </row>
    <row r="10" spans="1:7" ht="15" customHeight="1" x14ac:dyDescent="0.25">
      <c r="A10" s="21" t="s">
        <v>33</v>
      </c>
      <c r="B10" s="25">
        <f>AGOSTO!A2</f>
        <v>45166</v>
      </c>
      <c r="C10" s="23">
        <v>9.9</v>
      </c>
      <c r="D10" s="19">
        <v>11.6</v>
      </c>
      <c r="E10" s="6">
        <v>751.12</v>
      </c>
      <c r="F10" s="29">
        <v>10.87</v>
      </c>
      <c r="G10" s="14">
        <f t="shared" si="1"/>
        <v>91.076356945722182</v>
      </c>
    </row>
    <row r="11" spans="1:7" ht="15" customHeight="1" x14ac:dyDescent="0.25">
      <c r="A11" s="21" t="s">
        <v>34</v>
      </c>
      <c r="B11" s="25">
        <f>SETTEMBRE!A2</f>
        <v>45188</v>
      </c>
      <c r="C11" s="23">
        <v>9.9</v>
      </c>
      <c r="D11" s="19">
        <v>11.5</v>
      </c>
      <c r="E11" s="6">
        <v>751.12</v>
      </c>
      <c r="F11" s="29">
        <v>10.89</v>
      </c>
      <c r="G11" s="14">
        <f t="shared" si="1"/>
        <v>90.909090909090907</v>
      </c>
    </row>
    <row r="12" spans="1:7" ht="15" customHeight="1" x14ac:dyDescent="0.25">
      <c r="A12" s="21" t="s">
        <v>35</v>
      </c>
      <c r="B12" s="25">
        <f>OTTOBRE!A2</f>
        <v>45216</v>
      </c>
      <c r="C12" s="20">
        <v>9.6</v>
      </c>
      <c r="D12" s="19">
        <v>10.8</v>
      </c>
      <c r="E12" s="6">
        <v>751.12</v>
      </c>
      <c r="F12" s="28">
        <v>11.05</v>
      </c>
      <c r="G12" s="14">
        <f t="shared" si="1"/>
        <v>86.877828054298632</v>
      </c>
    </row>
    <row r="13" spans="1:7" ht="15" customHeight="1" x14ac:dyDescent="0.25">
      <c r="A13" s="21" t="s">
        <v>36</v>
      </c>
      <c r="B13" s="25">
        <v>44886</v>
      </c>
      <c r="C13" s="20">
        <v>9.9</v>
      </c>
      <c r="D13" s="19">
        <v>10.4</v>
      </c>
      <c r="E13" s="6">
        <v>751.12</v>
      </c>
      <c r="F13" s="28">
        <v>11.17</v>
      </c>
      <c r="G13" s="14">
        <f t="shared" si="1"/>
        <v>88.630259623992842</v>
      </c>
    </row>
    <row r="14" spans="1:7" ht="15" customHeight="1" x14ac:dyDescent="0.25">
      <c r="A14" s="21" t="s">
        <v>37</v>
      </c>
      <c r="B14" s="25">
        <v>44914</v>
      </c>
      <c r="C14" s="20">
        <v>10.1</v>
      </c>
      <c r="D14" s="19">
        <v>9.9</v>
      </c>
      <c r="E14" s="6">
        <v>751.12</v>
      </c>
      <c r="F14" s="28">
        <v>11.32</v>
      </c>
      <c r="G14" s="14">
        <f t="shared" si="1"/>
        <v>89.222614840989394</v>
      </c>
    </row>
    <row r="15" spans="1:7" ht="15" customHeight="1" thickBot="1" x14ac:dyDescent="0.3">
      <c r="A15" s="24"/>
      <c r="B15" s="10"/>
      <c r="C15" s="11"/>
      <c r="D15" s="11"/>
      <c r="E15" s="12"/>
      <c r="F15" s="12"/>
      <c r="G15" s="13"/>
    </row>
    <row r="17" spans="1:7" ht="30" customHeight="1" x14ac:dyDescent="0.25">
      <c r="A17" s="61" t="s">
        <v>38</v>
      </c>
      <c r="B17" s="61"/>
      <c r="C17" s="61"/>
      <c r="D17" s="61"/>
      <c r="E17" s="61"/>
      <c r="F17" s="61"/>
      <c r="G17" s="61"/>
    </row>
    <row r="18" spans="1:7" x14ac:dyDescent="0.25">
      <c r="A18" t="s">
        <v>44</v>
      </c>
    </row>
    <row r="19" spans="1:7" ht="17.25" x14ac:dyDescent="0.25">
      <c r="A19" t="s">
        <v>45</v>
      </c>
    </row>
    <row r="21" spans="1:7" x14ac:dyDescent="0.25">
      <c r="A21" t="s">
        <v>39</v>
      </c>
    </row>
    <row r="22" spans="1:7" ht="30" x14ac:dyDescent="0.25">
      <c r="B22" s="26" t="s">
        <v>40</v>
      </c>
      <c r="C22" s="26" t="s">
        <v>43</v>
      </c>
      <c r="D22" s="26" t="s">
        <v>46</v>
      </c>
      <c r="E22" s="26" t="s">
        <v>47</v>
      </c>
      <c r="F22" s="52" t="s">
        <v>50</v>
      </c>
    </row>
    <row r="23" spans="1:7" ht="30" x14ac:dyDescent="0.25">
      <c r="A23" s="27" t="s">
        <v>41</v>
      </c>
      <c r="B23">
        <v>9</v>
      </c>
      <c r="C23">
        <v>11.5</v>
      </c>
      <c r="D23">
        <v>11.6</v>
      </c>
      <c r="E23">
        <f>D23+((C23-D23)/10*1.12)</f>
        <v>11.588799999999999</v>
      </c>
      <c r="F23" s="53">
        <f>E23-(E23-E24)/10*((B25-B23)*10)</f>
        <v>11.3188</v>
      </c>
    </row>
    <row r="24" spans="1:7" ht="30" x14ac:dyDescent="0.25">
      <c r="A24" s="27" t="s">
        <v>42</v>
      </c>
      <c r="B24">
        <v>10</v>
      </c>
      <c r="C24">
        <v>11.2</v>
      </c>
      <c r="D24">
        <v>11.3</v>
      </c>
      <c r="E24">
        <f>D24+((C24-D24)/10*1.12)</f>
        <v>11.2888</v>
      </c>
    </row>
    <row r="25" spans="1:7" ht="30" x14ac:dyDescent="0.25">
      <c r="A25" s="51" t="s">
        <v>49</v>
      </c>
      <c r="B25">
        <v>9.9</v>
      </c>
    </row>
    <row r="26" spans="1:7" x14ac:dyDescent="0.25">
      <c r="A26" s="27"/>
    </row>
    <row r="27" spans="1:7" ht="30" x14ac:dyDescent="0.25">
      <c r="A27" s="27" t="s">
        <v>41</v>
      </c>
      <c r="B27">
        <v>10</v>
      </c>
      <c r="C27">
        <v>11.2</v>
      </c>
      <c r="D27">
        <v>11.3</v>
      </c>
      <c r="E27">
        <f t="shared" ref="E27:E28" si="2">D27+((C27-D27)/10*1.12)</f>
        <v>11.2888</v>
      </c>
      <c r="F27" s="53">
        <f>E27-(E27-E28)/10*((B29-B27)*10)</f>
        <v>11.170592000000001</v>
      </c>
    </row>
    <row r="28" spans="1:7" ht="30" x14ac:dyDescent="0.25">
      <c r="A28" s="27" t="s">
        <v>42</v>
      </c>
      <c r="B28">
        <v>11</v>
      </c>
      <c r="C28">
        <v>10.94</v>
      </c>
      <c r="D28">
        <v>11</v>
      </c>
      <c r="E28">
        <f t="shared" si="2"/>
        <v>10.99328</v>
      </c>
    </row>
    <row r="29" spans="1:7" ht="30" x14ac:dyDescent="0.25">
      <c r="A29" s="51" t="s">
        <v>49</v>
      </c>
      <c r="B29">
        <v>10.4</v>
      </c>
    </row>
    <row r="31" spans="1:7" ht="30" x14ac:dyDescent="0.25">
      <c r="A31" s="27" t="s">
        <v>41</v>
      </c>
      <c r="B31">
        <v>11</v>
      </c>
      <c r="C31">
        <v>10.94</v>
      </c>
      <c r="D31">
        <v>11</v>
      </c>
      <c r="E31">
        <f t="shared" ref="E31:E32" si="3">D31+((C31-D31)/10*1.12)</f>
        <v>10.99328</v>
      </c>
      <c r="F31" s="53">
        <f>E31-(E31-E32)/10*((B33-B31)*10)</f>
        <v>10.89104</v>
      </c>
    </row>
    <row r="32" spans="1:7" ht="30" x14ac:dyDescent="0.25">
      <c r="A32" s="27" t="s">
        <v>42</v>
      </c>
      <c r="B32">
        <v>12</v>
      </c>
      <c r="C32">
        <v>10.7</v>
      </c>
      <c r="D32">
        <v>10.8</v>
      </c>
      <c r="E32">
        <f t="shared" si="3"/>
        <v>10.7888</v>
      </c>
    </row>
    <row r="33" spans="1:6" ht="30" x14ac:dyDescent="0.25">
      <c r="A33" s="51" t="s">
        <v>49</v>
      </c>
      <c r="B33">
        <v>11.5</v>
      </c>
    </row>
    <row r="35" spans="1:6" ht="30" x14ac:dyDescent="0.25">
      <c r="A35" s="27" t="s">
        <v>41</v>
      </c>
      <c r="B35">
        <v>12</v>
      </c>
      <c r="C35">
        <v>10.7</v>
      </c>
      <c r="D35">
        <v>10.8</v>
      </c>
      <c r="E35">
        <f t="shared" ref="E35:E36" si="4">D35+((C35-D35)/10*1.12)</f>
        <v>10.7888</v>
      </c>
      <c r="F35" s="53">
        <f>E35-(E35-E36)/10*((B37-B35)*10)</f>
        <v>10.495520000000001</v>
      </c>
    </row>
    <row r="36" spans="1:6" ht="30" x14ac:dyDescent="0.25">
      <c r="A36" s="27" t="s">
        <v>42</v>
      </c>
      <c r="B36">
        <v>13</v>
      </c>
      <c r="C36">
        <v>10.46</v>
      </c>
      <c r="D36">
        <v>10.5</v>
      </c>
      <c r="E36">
        <f t="shared" si="4"/>
        <v>10.495520000000001</v>
      </c>
    </row>
    <row r="37" spans="1:6" ht="30" x14ac:dyDescent="0.25">
      <c r="A37" s="51" t="s">
        <v>49</v>
      </c>
      <c r="B37">
        <v>13</v>
      </c>
    </row>
  </sheetData>
  <sheetProtection selectLockedCells="1" selectUnlockedCells="1"/>
  <mergeCells count="2">
    <mergeCell ref="A1:G1"/>
    <mergeCell ref="A17:G17"/>
  </mergeCells>
  <pageMargins left="0.7" right="0.7" top="0.75" bottom="0.75" header="0.3" footer="0.3"/>
  <pageSetup paperSize="9" scale="6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SATURAZIONE OSSIGENO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Alessandro Midei</cp:lastModifiedBy>
  <cp:lastPrinted>2019-04-17T06:53:55Z</cp:lastPrinted>
  <dcterms:created xsi:type="dcterms:W3CDTF">2015-05-04T14:54:09Z</dcterms:created>
  <dcterms:modified xsi:type="dcterms:W3CDTF">2024-01-18T16:00:04Z</dcterms:modified>
</cp:coreProperties>
</file>