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.midei\Desktop\ASC_monitoraggio acque\"/>
    </mc:Choice>
  </mc:AlternateContent>
  <xr:revisionPtr revIDLastSave="0" documentId="13_ncr:1_{7C9DC209-85EC-4CC7-8A6A-C577564E52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NAIO" sheetId="1" r:id="rId1"/>
    <sheet name="FEBBRAIO" sheetId="2" r:id="rId2"/>
    <sheet name="MARZO" sheetId="3" r:id="rId3"/>
    <sheet name="APRILE" sheetId="4" r:id="rId4"/>
    <sheet name="MAGGIO" sheetId="6" r:id="rId5"/>
    <sheet name="GIUGNO" sheetId="7" r:id="rId6"/>
    <sheet name="LUGLIO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4" l="1"/>
  <c r="G5" i="14"/>
  <c r="B6" i="14"/>
  <c r="G6" i="14"/>
  <c r="B7" i="14"/>
  <c r="G7" i="14"/>
  <c r="B8" i="14"/>
  <c r="G8" i="14"/>
  <c r="B9" i="14"/>
  <c r="G9" i="14"/>
  <c r="B10" i="14"/>
  <c r="G10" i="14"/>
  <c r="B11" i="14"/>
  <c r="G11" i="14"/>
  <c r="B12" i="14"/>
  <c r="G12" i="14"/>
  <c r="B13" i="14"/>
  <c r="G13" i="14"/>
  <c r="B14" i="14"/>
  <c r="G14" i="14"/>
  <c r="B15" i="14"/>
  <c r="G15" i="14"/>
  <c r="B16" i="14"/>
  <c r="G16" i="14"/>
  <c r="E27" i="14" l="1"/>
  <c r="E28" i="14"/>
  <c r="F27" i="14" l="1"/>
  <c r="E35" i="14"/>
  <c r="E34" i="14"/>
  <c r="E31" i="14"/>
  <c r="E30" i="14"/>
  <c r="E25" i="14"/>
  <c r="E24" i="14"/>
  <c r="F24" i="14" s="1"/>
  <c r="F34" i="14" l="1"/>
  <c r="F30" i="14"/>
</calcChain>
</file>

<file path=xl/sharedStrings.xml><?xml version="1.0" encoding="utf-8"?>
<sst xmlns="http://schemas.openxmlformats.org/spreadsheetml/2006/main" count="1099" uniqueCount="54">
  <si>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</si>
  <si>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</si>
  <si>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</si>
  <si>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</si>
  <si>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</si>
  <si>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</si>
  <si>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</si>
  <si>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</si>
  <si>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</si>
  <si>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</si>
  <si>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</si>
  <si>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</si>
  <si>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</si>
  <si>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</si>
  <si>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</si>
  <si>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</si>
  <si>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</si>
  <si>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</si>
  <si>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</si>
  <si>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</si>
  <si>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</si>
  <si>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</si>
  <si>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</si>
  <si>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</si>
  <si>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</si>
  <si>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</si>
  <si>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</si>
  <si>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</si>
  <si>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</si>
  <si>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</si>
  <si>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</si>
  <si>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</si>
  <si>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</si>
  <si>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</si>
  <si>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</si>
  <si>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</si>
  <si>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</si>
  <si>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</si>
  <si>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</si>
  <si>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°C</t>
  </si>
  <si>
    <t>temperatura più bassa</t>
  </si>
  <si>
    <t>temperatura più alta</t>
  </si>
  <si>
    <t>Altitudine TORRE= 95m.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</si>
  <si>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TORRE q=0,95), da cui p=0,988311atm (751,12mm di Hg)</t>
    </r>
  </si>
  <si>
    <t>760mm</t>
  </si>
  <si>
    <t>750mm</t>
  </si>
  <si>
    <t>751,12mm</t>
  </si>
  <si>
    <t>Dalla Tabella allegata  si ottengono i valori di saturazione di O2 con interpolazione lineare dei dati in funzione della temperatura e della pressione</t>
  </si>
  <si>
    <t>ANALYSIS BY THIRD PARTY?</t>
  </si>
  <si>
    <t>temperatura rilevata (imput)</t>
  </si>
  <si>
    <t>valore saturazione (output)</t>
  </si>
  <si>
    <t>SATURAZIONE MINIMA di OSSIGENO DISCIOLTO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</si>
  <si>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</si>
  <si>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TORRE PALLAVICINA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</si>
</sst>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/>
    </xf>
    <xf numFmtId="2" fontId="2" fillId="0" borderId="16" xfId="1" applyNumberFormat="1" applyFont="1" applyBorder="1" applyAlignment="1">
      <alignment horizontal="center"/>
    </xf>
    <xf numFmtId="2" fontId="2" fillId="0" borderId="17" xfId="1" applyNumberFormat="1" applyFont="1" applyBorder="1" applyAlignment="1">
      <alignment horizontal="center"/>
    </xf>
    <xf numFmtId="2" fontId="2" fillId="0" borderId="18" xfId="1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1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2" fontId="2" fillId="5" borderId="17" xfId="1" applyNumberFormat="1" applyFont="1" applyFill="1" applyBorder="1" applyAlignment="1">
      <alignment horizontal="center"/>
    </xf>
    <xf numFmtId="164" fontId="2" fillId="5" borderId="1" xfId="1" applyNumberFormat="1" applyFont="1" applyFill="1" applyBorder="1" applyAlignment="1">
      <alignment horizontal="center"/>
    </xf>
    <xf numFmtId="16" fontId="0" fillId="0" borderId="0" xfId="0" applyNumberFormat="1"/>
    <xf numFmtId="0" fontId="0" fillId="6" borderId="0" xfId="0" applyFill="1"/>
    <xf numFmtId="0" fontId="0" fillId="7" borderId="0" xfId="0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14" fontId="1" fillId="2" borderId="25" xfId="0" applyNumberFormat="1" applyFont="1" applyFill="1" applyBorder="1" applyAlignment="1">
      <alignment horizontal="center" wrapText="1"/>
    </xf>
    <xf numFmtId="0" fontId="7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1" fillId="8" borderId="19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12" fillId="8" borderId="24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48</v>
      </c>
      <c r="G2" s="25" t="s">
        <v>5</v>
      </c>
    </row>
    <row r="3" spans="1:7" ht="15" customHeight="1" x14ac:dyDescent="0.25">
      <c r="A3" s="53">
        <v>45308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7">
        <v>7.4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6">
        <v>1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6">
        <v>1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6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0.01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6">
        <v>5.2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6">
        <v>0.01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33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33">
        <v>17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33">
        <v>8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33">
        <v>19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0.26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33">
        <v>5.4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2" customHeight="1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45343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7">
        <v>7.7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6">
        <v>8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6">
        <v>2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6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0.13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6">
        <v>2.8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6">
        <v>0.01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33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33">
        <v>18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33">
        <v>7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33">
        <v>16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0.1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0.21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33">
        <v>5.8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2" customHeight="1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45380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7">
        <v>7.4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6">
        <v>1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6">
        <v>1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6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0.01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6">
        <v>5.2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6">
        <v>0.01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33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33">
        <v>17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33">
        <v>8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33">
        <v>19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0.26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33">
        <v>5.4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45404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7.6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9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4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0.16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2.7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0.06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7.75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19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6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17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5.5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0.08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45436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7.7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5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1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0.16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3.2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0.02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7.5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17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6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15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0.26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5.6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45464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7.55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8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4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0.17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3.6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0.06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16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6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20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0.24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5.6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45492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7.7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12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4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8">
        <v>0.2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8">
        <v>0.22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3.5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0.04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7.7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23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8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22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42">
        <v>0.26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5.5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45527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7.7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15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4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0.19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3.6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0.08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7.59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26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8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24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0.26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5.8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9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45565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7.6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11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3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0.15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3.6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0.04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15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4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15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0.23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5.7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  <row r="19" spans="1:7" x14ac:dyDescent="0.25">
      <c r="G19" s="43"/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45594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7.65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5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1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0.16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3.8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0.04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18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4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16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0.23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5.9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0.06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45617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7.6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4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2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0.16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3.8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0.05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18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6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19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0.28000000000000003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6.6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0.09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8"/>
  <sheetViews>
    <sheetView zoomScaleNormal="10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24" t="s">
        <v>4</v>
      </c>
      <c r="F2" s="24" t="s">
        <v>48</v>
      </c>
      <c r="G2" s="40" t="s">
        <v>5</v>
      </c>
    </row>
    <row r="3" spans="1:7" ht="15" customHeight="1" x14ac:dyDescent="0.25">
      <c r="A3" s="53">
        <v>45657</v>
      </c>
      <c r="B3" s="4" t="s">
        <v>6</v>
      </c>
      <c r="C3" s="5" t="s">
        <v>7</v>
      </c>
      <c r="D3" s="5" t="s">
        <v>8</v>
      </c>
      <c r="E3" s="6" t="s">
        <v>9</v>
      </c>
      <c r="F3" s="6" t="s">
        <v>9</v>
      </c>
      <c r="G3" s="29">
        <v>7.6</v>
      </c>
    </row>
    <row r="4" spans="1:7" ht="15" customHeight="1" x14ac:dyDescent="0.25">
      <c r="A4" s="54"/>
      <c r="B4" s="2" t="s">
        <v>10</v>
      </c>
      <c r="C4" s="1" t="s">
        <v>7</v>
      </c>
      <c r="D4" s="1" t="s">
        <v>8</v>
      </c>
      <c r="E4" s="3" t="s">
        <v>9</v>
      </c>
      <c r="F4" s="3" t="s">
        <v>9</v>
      </c>
      <c r="G4" s="28">
        <v>4</v>
      </c>
    </row>
    <row r="5" spans="1:7" ht="15" customHeight="1" x14ac:dyDescent="0.25">
      <c r="A5" s="54"/>
      <c r="B5" s="2" t="s">
        <v>11</v>
      </c>
      <c r="C5" s="1" t="s">
        <v>7</v>
      </c>
      <c r="D5" s="1" t="s">
        <v>8</v>
      </c>
      <c r="E5" s="3" t="s">
        <v>9</v>
      </c>
      <c r="F5" s="3" t="s">
        <v>9</v>
      </c>
      <c r="G5" s="28">
        <v>1</v>
      </c>
    </row>
    <row r="6" spans="1:7" ht="15" customHeight="1" x14ac:dyDescent="0.25">
      <c r="A6" s="54"/>
      <c r="B6" s="2" t="s">
        <v>12</v>
      </c>
      <c r="C6" s="1" t="s">
        <v>7</v>
      </c>
      <c r="D6" s="1" t="s">
        <v>8</v>
      </c>
      <c r="E6" s="3" t="s">
        <v>9</v>
      </c>
      <c r="F6" s="3" t="s">
        <v>9</v>
      </c>
      <c r="G6" s="28">
        <v>10</v>
      </c>
    </row>
    <row r="7" spans="1:7" ht="15" customHeight="1" x14ac:dyDescent="0.25">
      <c r="A7" s="54"/>
      <c r="B7" s="2" t="s">
        <v>13</v>
      </c>
      <c r="C7" s="1" t="s">
        <v>7</v>
      </c>
      <c r="D7" s="1" t="s">
        <v>8</v>
      </c>
      <c r="E7" s="3" t="s">
        <v>9</v>
      </c>
      <c r="F7" s="3" t="s">
        <v>9</v>
      </c>
      <c r="G7" s="26">
        <v>0.1</v>
      </c>
    </row>
    <row r="8" spans="1:7" ht="15" customHeight="1" x14ac:dyDescent="0.25">
      <c r="A8" s="54"/>
      <c r="B8" s="2" t="s">
        <v>14</v>
      </c>
      <c r="C8" s="1" t="s">
        <v>7</v>
      </c>
      <c r="D8" s="1" t="s">
        <v>8</v>
      </c>
      <c r="E8" s="3" t="s">
        <v>9</v>
      </c>
      <c r="F8" s="3" t="s">
        <v>9</v>
      </c>
      <c r="G8" s="26">
        <v>0.19</v>
      </c>
    </row>
    <row r="9" spans="1:7" ht="15" customHeight="1" x14ac:dyDescent="0.25">
      <c r="A9" s="54"/>
      <c r="B9" s="2" t="s">
        <v>15</v>
      </c>
      <c r="C9" s="1" t="s">
        <v>7</v>
      </c>
      <c r="D9" s="1" t="s">
        <v>8</v>
      </c>
      <c r="E9" s="3" t="s">
        <v>9</v>
      </c>
      <c r="F9" s="3" t="s">
        <v>9</v>
      </c>
      <c r="G9" s="28">
        <v>4</v>
      </c>
    </row>
    <row r="10" spans="1:7" ht="15" customHeight="1" x14ac:dyDescent="0.25">
      <c r="A10" s="54"/>
      <c r="B10" s="2" t="s">
        <v>16</v>
      </c>
      <c r="C10" s="1" t="s">
        <v>7</v>
      </c>
      <c r="D10" s="1" t="s">
        <v>8</v>
      </c>
      <c r="E10" s="3" t="s">
        <v>9</v>
      </c>
      <c r="F10" s="3" t="s">
        <v>9</v>
      </c>
      <c r="G10" s="28">
        <v>0.03</v>
      </c>
    </row>
    <row r="11" spans="1:7" ht="15" customHeight="1" x14ac:dyDescent="0.25">
      <c r="A11" s="54"/>
      <c r="B11" s="30" t="s">
        <v>6</v>
      </c>
      <c r="C11" s="31" t="s">
        <v>17</v>
      </c>
      <c r="D11" s="31" t="s">
        <v>8</v>
      </c>
      <c r="E11" s="32" t="s">
        <v>9</v>
      </c>
      <c r="F11" s="32" t="s">
        <v>9</v>
      </c>
      <c r="G11" s="41">
        <v>7.6</v>
      </c>
    </row>
    <row r="12" spans="1:7" ht="15" customHeight="1" x14ac:dyDescent="0.25">
      <c r="A12" s="54"/>
      <c r="B12" s="30" t="s">
        <v>10</v>
      </c>
      <c r="C12" s="31" t="s">
        <v>17</v>
      </c>
      <c r="D12" s="31" t="s">
        <v>8</v>
      </c>
      <c r="E12" s="32" t="s">
        <v>9</v>
      </c>
      <c r="F12" s="32" t="s">
        <v>9</v>
      </c>
      <c r="G12" s="41">
        <v>19</v>
      </c>
    </row>
    <row r="13" spans="1:7" ht="15" customHeight="1" x14ac:dyDescent="0.25">
      <c r="A13" s="54"/>
      <c r="B13" s="30" t="s">
        <v>11</v>
      </c>
      <c r="C13" s="31" t="s">
        <v>17</v>
      </c>
      <c r="D13" s="31" t="s">
        <v>8</v>
      </c>
      <c r="E13" s="32" t="s">
        <v>9</v>
      </c>
      <c r="F13" s="32" t="s">
        <v>9</v>
      </c>
      <c r="G13" s="41">
        <v>6</v>
      </c>
    </row>
    <row r="14" spans="1:7" ht="15" customHeight="1" x14ac:dyDescent="0.25">
      <c r="A14" s="54"/>
      <c r="B14" s="30" t="s">
        <v>12</v>
      </c>
      <c r="C14" s="31" t="s">
        <v>17</v>
      </c>
      <c r="D14" s="31" t="s">
        <v>8</v>
      </c>
      <c r="E14" s="32" t="s">
        <v>9</v>
      </c>
      <c r="F14" s="32" t="s">
        <v>9</v>
      </c>
      <c r="G14" s="41">
        <v>18</v>
      </c>
    </row>
    <row r="15" spans="1:7" ht="15" customHeight="1" x14ac:dyDescent="0.25">
      <c r="A15" s="54"/>
      <c r="B15" s="30" t="s">
        <v>13</v>
      </c>
      <c r="C15" s="31" t="s">
        <v>17</v>
      </c>
      <c r="D15" s="31" t="s">
        <v>8</v>
      </c>
      <c r="E15" s="32" t="s">
        <v>9</v>
      </c>
      <c r="F15" s="32" t="s">
        <v>9</v>
      </c>
      <c r="G15" s="33">
        <v>0.2</v>
      </c>
    </row>
    <row r="16" spans="1:7" ht="15" customHeight="1" x14ac:dyDescent="0.25">
      <c r="A16" s="54"/>
      <c r="B16" s="30" t="s">
        <v>14</v>
      </c>
      <c r="C16" s="31" t="s">
        <v>17</v>
      </c>
      <c r="D16" s="31" t="s">
        <v>8</v>
      </c>
      <c r="E16" s="32" t="s">
        <v>9</v>
      </c>
      <c r="F16" s="32" t="s">
        <v>9</v>
      </c>
      <c r="G16" s="33">
        <v>0.25</v>
      </c>
    </row>
    <row r="17" spans="1:7" ht="15" customHeight="1" x14ac:dyDescent="0.25">
      <c r="A17" s="54"/>
      <c r="B17" s="30" t="s">
        <v>15</v>
      </c>
      <c r="C17" s="31" t="s">
        <v>17</v>
      </c>
      <c r="D17" s="31" t="s">
        <v>8</v>
      </c>
      <c r="E17" s="32" t="s">
        <v>9</v>
      </c>
      <c r="F17" s="32" t="s">
        <v>9</v>
      </c>
      <c r="G17" s="41">
        <v>6.3</v>
      </c>
    </row>
    <row r="18" spans="1:7" ht="15" customHeight="1" thickBot="1" x14ac:dyDescent="0.3">
      <c r="A18" s="55"/>
      <c r="B18" s="34" t="s">
        <v>16</v>
      </c>
      <c r="C18" s="35" t="s">
        <v>17</v>
      </c>
      <c r="D18" s="35" t="s">
        <v>8</v>
      </c>
      <c r="E18" s="36" t="s">
        <v>9</v>
      </c>
      <c r="F18" s="36" t="s">
        <v>9</v>
      </c>
      <c r="G18" s="37">
        <v>0.08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6"/>
  <sheetViews>
    <sheetView workbookViewId="0">
      <selection activeCell="K15" sqref="K15"/>
    </sheetView>
  </sheetViews>
  <sheetFormatPr defaultRowHeight="15" x14ac:dyDescent="0.25"/>
  <cols>
    <col min="1" max="1" width="14.710937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5" customWidth="1"/>
    <col min="7" max="7" width="26" customWidth="1"/>
    <col min="9" max="9" width="10.140625" bestFit="1" customWidth="1"/>
  </cols>
  <sheetData>
    <row r="1" spans="1:7" ht="24.95" customHeight="1" x14ac:dyDescent="0.25">
      <c r="A1" s="60" t="s">
        <v>51</v>
      </c>
      <c r="B1" s="61"/>
      <c r="C1" s="61"/>
      <c r="D1" s="61"/>
      <c r="E1" s="61"/>
      <c r="F1" s="61"/>
      <c r="G1" s="62"/>
    </row>
    <row r="2" spans="1:7" ht="24" customHeight="1" thickBot="1" x14ac:dyDescent="0.3">
      <c r="A2" s="63" t="s">
        <v>52</v>
      </c>
      <c r="B2" s="64"/>
      <c r="C2" s="64"/>
      <c r="D2" s="64"/>
      <c r="E2" s="64"/>
      <c r="F2" s="64"/>
      <c r="G2" s="65"/>
    </row>
    <row r="3" spans="1:7" ht="24" customHeight="1" thickBot="1" x14ac:dyDescent="0.35">
      <c r="A3" s="56" t="s">
        <v>18</v>
      </c>
      <c r="B3" s="57"/>
      <c r="C3" s="57"/>
      <c r="D3" s="57"/>
      <c r="E3" s="57"/>
      <c r="F3" s="57"/>
      <c r="G3" s="58"/>
    </row>
    <row r="4" spans="1:7" ht="78.75" customHeight="1" thickBot="1" x14ac:dyDescent="0.45">
      <c r="A4" s="8" t="s">
        <v>19</v>
      </c>
      <c r="B4" s="10" t="s">
        <v>20</v>
      </c>
      <c r="C4" s="10" t="s">
        <v>21</v>
      </c>
      <c r="D4" s="9" t="s">
        <v>22</v>
      </c>
      <c r="E4" s="10" t="s">
        <v>23</v>
      </c>
      <c r="F4" s="10" t="s">
        <v>24</v>
      </c>
      <c r="G4" s="11" t="s">
        <v>25</v>
      </c>
    </row>
    <row r="5" spans="1:7" ht="15" customHeight="1" x14ac:dyDescent="0.25">
      <c r="A5" s="12" t="s">
        <v>26</v>
      </c>
      <c r="B5" s="13">
        <f>GENNAIO!A3</f>
        <v>45308</v>
      </c>
      <c r="C5" s="14">
        <v>10.1</v>
      </c>
      <c r="D5" s="14">
        <v>10.1</v>
      </c>
      <c r="E5" s="6">
        <v>751.12</v>
      </c>
      <c r="F5" s="21">
        <v>11.2532</v>
      </c>
      <c r="G5" s="7">
        <f t="shared" ref="G5:G10" si="0">C5/F5*100</f>
        <v>89.752248249386852</v>
      </c>
    </row>
    <row r="6" spans="1:7" ht="15" customHeight="1" x14ac:dyDescent="0.25">
      <c r="A6" s="15" t="s">
        <v>27</v>
      </c>
      <c r="B6" s="13">
        <f>FEBBRAIO!A3</f>
        <v>45343</v>
      </c>
      <c r="C6" s="14">
        <v>10.199999999999999</v>
      </c>
      <c r="D6" s="14">
        <v>10.4</v>
      </c>
      <c r="E6" s="6">
        <v>751.12</v>
      </c>
      <c r="F6" s="21">
        <v>11.175000000000001</v>
      </c>
      <c r="G6" s="7">
        <f t="shared" si="0"/>
        <v>91.275167785234885</v>
      </c>
    </row>
    <row r="7" spans="1:7" ht="15" customHeight="1" x14ac:dyDescent="0.25">
      <c r="A7" s="15" t="s">
        <v>28</v>
      </c>
      <c r="B7" s="13">
        <f>MARZO!A3</f>
        <v>45380</v>
      </c>
      <c r="C7" s="14">
        <v>10.3</v>
      </c>
      <c r="D7" s="14">
        <v>10.9</v>
      </c>
      <c r="E7" s="6">
        <v>751.12</v>
      </c>
      <c r="F7" s="21">
        <v>11.045199999999999</v>
      </c>
      <c r="G7" s="7">
        <f t="shared" si="0"/>
        <v>93.253177851012211</v>
      </c>
    </row>
    <row r="8" spans="1:7" ht="15" customHeight="1" x14ac:dyDescent="0.25">
      <c r="A8" s="15" t="s">
        <v>29</v>
      </c>
      <c r="B8" s="13">
        <f>APRILE!A3</f>
        <v>45404</v>
      </c>
      <c r="C8" s="14">
        <v>10.3</v>
      </c>
      <c r="D8" s="14">
        <v>11.2</v>
      </c>
      <c r="E8" s="6">
        <v>751.12</v>
      </c>
      <c r="F8" s="21">
        <v>10.97</v>
      </c>
      <c r="G8" s="7">
        <f t="shared" si="0"/>
        <v>93.892433910665446</v>
      </c>
    </row>
    <row r="9" spans="1:7" ht="15" customHeight="1" x14ac:dyDescent="0.25">
      <c r="A9" s="16" t="s">
        <v>30</v>
      </c>
      <c r="B9" s="13">
        <f>MAGGIO!A3</f>
        <v>45436</v>
      </c>
      <c r="C9" s="14">
        <v>10.1</v>
      </c>
      <c r="D9" s="14">
        <v>11.7</v>
      </c>
      <c r="E9" s="6">
        <v>751.12</v>
      </c>
      <c r="F9" s="21">
        <v>10.85</v>
      </c>
      <c r="G9" s="7">
        <f t="shared" si="0"/>
        <v>93.087557603686633</v>
      </c>
    </row>
    <row r="10" spans="1:7" ht="15" customHeight="1" x14ac:dyDescent="0.25">
      <c r="A10" s="15" t="s">
        <v>31</v>
      </c>
      <c r="B10" s="13">
        <f>GIUGNO!A3</f>
        <v>45464</v>
      </c>
      <c r="C10" s="17">
        <v>9.9</v>
      </c>
      <c r="D10" s="14">
        <v>12</v>
      </c>
      <c r="E10" s="6">
        <v>751.12</v>
      </c>
      <c r="F10" s="22">
        <v>11.31</v>
      </c>
      <c r="G10" s="7">
        <f t="shared" si="0"/>
        <v>87.533156498673733</v>
      </c>
    </row>
    <row r="11" spans="1:7" ht="15" customHeight="1" x14ac:dyDescent="0.25">
      <c r="A11" s="15" t="s">
        <v>32</v>
      </c>
      <c r="B11" s="13">
        <f>LUGLIO!A3</f>
        <v>45492</v>
      </c>
      <c r="C11" s="17">
        <v>9.8000000000000007</v>
      </c>
      <c r="D11" s="14">
        <v>12.1</v>
      </c>
      <c r="E11" s="6">
        <v>751.12</v>
      </c>
      <c r="F11" s="22">
        <v>11.332560000000001</v>
      </c>
      <c r="G11" s="7">
        <f>C11/F11*100</f>
        <v>86.476488983954198</v>
      </c>
    </row>
    <row r="12" spans="1:7" ht="15" customHeight="1" x14ac:dyDescent="0.25">
      <c r="A12" s="15" t="s">
        <v>33</v>
      </c>
      <c r="B12" s="13">
        <f>AGOSTO!A3</f>
        <v>45527</v>
      </c>
      <c r="C12" s="17">
        <v>9.6</v>
      </c>
      <c r="D12" s="14">
        <v>12.8</v>
      </c>
      <c r="E12" s="6">
        <v>751.12</v>
      </c>
      <c r="F12" s="22">
        <v>10.55</v>
      </c>
      <c r="G12" s="7">
        <f t="shared" ref="G12:G16" si="1">C12/F12*100</f>
        <v>90.995260663507111</v>
      </c>
    </row>
    <row r="13" spans="1:7" ht="15" customHeight="1" x14ac:dyDescent="0.25">
      <c r="A13" s="15" t="s">
        <v>34</v>
      </c>
      <c r="B13" s="13">
        <f>SETTEMBRE!A3</f>
        <v>45565</v>
      </c>
      <c r="C13" s="17">
        <v>9.6999999999999993</v>
      </c>
      <c r="D13" s="14">
        <v>12.1</v>
      </c>
      <c r="E13" s="6">
        <v>751.12</v>
      </c>
      <c r="F13" s="22">
        <v>10.55</v>
      </c>
      <c r="G13" s="7">
        <f t="shared" si="1"/>
        <v>91.943127962085285</v>
      </c>
    </row>
    <row r="14" spans="1:7" ht="15" customHeight="1" x14ac:dyDescent="0.25">
      <c r="A14" s="15" t="s">
        <v>35</v>
      </c>
      <c r="B14" s="13">
        <f>OTTOBRE!A3</f>
        <v>45594</v>
      </c>
      <c r="C14" s="14">
        <v>10</v>
      </c>
      <c r="D14" s="14">
        <v>11.6</v>
      </c>
      <c r="E14" s="6">
        <v>751.12</v>
      </c>
      <c r="F14" s="21">
        <v>11.2532</v>
      </c>
      <c r="G14" s="7">
        <f t="shared" si="1"/>
        <v>88.863612128105785</v>
      </c>
    </row>
    <row r="15" spans="1:7" ht="15" customHeight="1" x14ac:dyDescent="0.25">
      <c r="A15" s="15" t="s">
        <v>36</v>
      </c>
      <c r="B15" s="13">
        <f>NOVEMBRE!A3</f>
        <v>45617</v>
      </c>
      <c r="C15" s="14">
        <v>9.9</v>
      </c>
      <c r="D15" s="14">
        <v>10.4</v>
      </c>
      <c r="E15" s="6">
        <v>751.12</v>
      </c>
      <c r="F15" s="21">
        <v>11.09</v>
      </c>
      <c r="G15" s="7">
        <f t="shared" si="1"/>
        <v>89.269612263300274</v>
      </c>
    </row>
    <row r="16" spans="1:7" ht="15" customHeight="1" thickBot="1" x14ac:dyDescent="0.3">
      <c r="A16" s="18" t="s">
        <v>37</v>
      </c>
      <c r="B16" s="48">
        <f>DICEMBRE!A3</f>
        <v>45657</v>
      </c>
      <c r="C16" s="49">
        <v>10.3</v>
      </c>
      <c r="D16" s="49">
        <v>9.9</v>
      </c>
      <c r="E16" s="50">
        <v>751.12</v>
      </c>
      <c r="F16" s="51">
        <v>11.23</v>
      </c>
      <c r="G16" s="52">
        <f t="shared" si="1"/>
        <v>91.718610863757803</v>
      </c>
    </row>
    <row r="18" spans="1:7" ht="30.75" customHeight="1" x14ac:dyDescent="0.25">
      <c r="A18" s="59" t="s">
        <v>38</v>
      </c>
      <c r="B18" s="59"/>
      <c r="C18" s="59"/>
      <c r="D18" s="59"/>
      <c r="E18" s="59"/>
      <c r="F18" s="59"/>
      <c r="G18" s="59"/>
    </row>
    <row r="19" spans="1:7" x14ac:dyDescent="0.25">
      <c r="A19" t="s">
        <v>42</v>
      </c>
    </row>
    <row r="20" spans="1:7" ht="17.25" x14ac:dyDescent="0.25">
      <c r="A20" t="s">
        <v>43</v>
      </c>
    </row>
    <row r="22" spans="1:7" x14ac:dyDescent="0.25">
      <c r="A22" t="s">
        <v>47</v>
      </c>
    </row>
    <row r="23" spans="1:7" x14ac:dyDescent="0.25">
      <c r="B23" s="19" t="s">
        <v>39</v>
      </c>
      <c r="C23" s="19" t="s">
        <v>44</v>
      </c>
      <c r="D23" s="19" t="s">
        <v>45</v>
      </c>
      <c r="E23" s="19" t="s">
        <v>46</v>
      </c>
      <c r="F23" s="46" t="s">
        <v>50</v>
      </c>
    </row>
    <row r="24" spans="1:7" ht="30" x14ac:dyDescent="0.25">
      <c r="A24" s="20" t="s">
        <v>40</v>
      </c>
      <c r="B24">
        <v>9</v>
      </c>
      <c r="C24">
        <v>11.62</v>
      </c>
      <c r="D24">
        <v>11.46</v>
      </c>
      <c r="E24">
        <f>D24+((C24-D24)/10*5.28)</f>
        <v>11.54448</v>
      </c>
      <c r="F24" s="44">
        <f>E24-(E24-E25)/10*((B26-B24)*10)</f>
        <v>11.385311999999999</v>
      </c>
    </row>
    <row r="25" spans="1:7" ht="30" x14ac:dyDescent="0.25">
      <c r="A25" s="20" t="s">
        <v>41</v>
      </c>
      <c r="B25">
        <v>10</v>
      </c>
      <c r="C25">
        <v>11.35</v>
      </c>
      <c r="D25">
        <v>11.2</v>
      </c>
      <c r="E25">
        <f>D25+((C25-D25)/10*5.28)</f>
        <v>11.279199999999999</v>
      </c>
    </row>
    <row r="26" spans="1:7" ht="45" x14ac:dyDescent="0.25">
      <c r="A26" s="47" t="s">
        <v>49</v>
      </c>
      <c r="B26" s="45">
        <v>9.6</v>
      </c>
    </row>
    <row r="27" spans="1:7" ht="30" x14ac:dyDescent="0.25">
      <c r="A27" s="20" t="s">
        <v>40</v>
      </c>
      <c r="B27">
        <v>10</v>
      </c>
      <c r="C27">
        <v>11.35</v>
      </c>
      <c r="D27">
        <v>11.2</v>
      </c>
      <c r="E27">
        <f>D27+((C27-D27)/10*5.28)</f>
        <v>11.279199999999999</v>
      </c>
      <c r="F27" s="44">
        <f>E27-(E27-E28)/10*((B29-B27)*10)</f>
        <v>11.045199999999999</v>
      </c>
    </row>
    <row r="28" spans="1:7" ht="30" x14ac:dyDescent="0.25">
      <c r="A28" s="20" t="s">
        <v>41</v>
      </c>
      <c r="B28">
        <v>11</v>
      </c>
      <c r="C28">
        <v>11.09</v>
      </c>
      <c r="D28">
        <v>10.94</v>
      </c>
      <c r="E28">
        <f>D28+((C28-D28)/10*5.28)</f>
        <v>11.0192</v>
      </c>
    </row>
    <row r="29" spans="1:7" ht="45" x14ac:dyDescent="0.25">
      <c r="A29" s="47" t="s">
        <v>49</v>
      </c>
      <c r="B29" s="45">
        <v>10.9</v>
      </c>
    </row>
    <row r="30" spans="1:7" ht="30" x14ac:dyDescent="0.25">
      <c r="A30" s="20" t="s">
        <v>40</v>
      </c>
      <c r="B30">
        <v>11</v>
      </c>
      <c r="C30">
        <v>11.09</v>
      </c>
      <c r="D30">
        <v>10.94</v>
      </c>
      <c r="E30">
        <f>D30+((C30-D30)/10*5.28)</f>
        <v>11.0192</v>
      </c>
      <c r="F30" s="44">
        <f>E30-(E30-E31)/10*((B32-B30)*10)</f>
        <v>10.77392</v>
      </c>
    </row>
    <row r="31" spans="1:7" ht="30" x14ac:dyDescent="0.25">
      <c r="A31" s="20" t="s">
        <v>41</v>
      </c>
      <c r="B31">
        <v>12</v>
      </c>
      <c r="C31">
        <v>10.84</v>
      </c>
      <c r="D31">
        <v>10.7</v>
      </c>
      <c r="E31">
        <f>D31+((C31-D31)/10*5.28)</f>
        <v>10.77392</v>
      </c>
    </row>
    <row r="32" spans="1:7" ht="45" x14ac:dyDescent="0.25">
      <c r="A32" s="47" t="s">
        <v>49</v>
      </c>
      <c r="B32" s="45">
        <v>12</v>
      </c>
    </row>
    <row r="34" spans="1:6" ht="30" x14ac:dyDescent="0.25">
      <c r="A34" s="20" t="s">
        <v>40</v>
      </c>
      <c r="B34">
        <v>12</v>
      </c>
      <c r="C34">
        <v>10.84</v>
      </c>
      <c r="D34">
        <v>10.7</v>
      </c>
      <c r="E34">
        <f>D34+((C34-D34)/10*5.28)</f>
        <v>10.77392</v>
      </c>
      <c r="F34" s="44">
        <f>E34-(E34-E35)/10*((B36-B34)*10)</f>
        <v>10.557919999999999</v>
      </c>
    </row>
    <row r="35" spans="1:6" ht="30" x14ac:dyDescent="0.25">
      <c r="A35" s="20" t="s">
        <v>41</v>
      </c>
      <c r="B35">
        <v>13</v>
      </c>
      <c r="C35">
        <v>10.6</v>
      </c>
      <c r="D35">
        <v>10.46</v>
      </c>
      <c r="E35">
        <f>D35+((C35-D35)/10*5.28)</f>
        <v>10.53392</v>
      </c>
    </row>
    <row r="36" spans="1:6" ht="45" x14ac:dyDescent="0.25">
      <c r="A36" s="47" t="s">
        <v>49</v>
      </c>
      <c r="B36" s="45">
        <v>12.9</v>
      </c>
    </row>
  </sheetData>
  <mergeCells count="4">
    <mergeCell ref="A3:G3"/>
    <mergeCell ref="A18:G18"/>
    <mergeCell ref="A1:G1"/>
    <mergeCell ref="A2:G2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2019-04-17T07:16:22Z</cp:lastPrinted>
  <dcterms:created xsi:type="dcterms:W3CDTF">2015-05-04T14:54:09Z</dcterms:created>
  <dcterms:modified xsi:type="dcterms:W3CDTF">2025-01-15T15:36:29Z</dcterms:modified>
</cp:coreProperties>
</file>